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0.10.100.31\洞爺湖町企画財政課\A 総務\01 財政\01 財政\10各種照会\01財政状況資料集\R6\"/>
    </mc:Choice>
  </mc:AlternateContent>
  <xr:revisionPtr revIDLastSave="0" documentId="13_ncr:1_{2B42DB5C-F71A-4863-9413-667BAADB7387}" xr6:coauthVersionLast="47" xr6:coauthVersionMax="47" xr10:uidLastSave="{00000000-0000-0000-0000-000000000000}"/>
  <bookViews>
    <workbookView xWindow="-120" yWindow="-120" windowWidth="19440" windowHeight="15000" tabRatio="8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AM35" i="10"/>
  <c r="C35" i="10"/>
  <c r="CO34" i="10"/>
  <c r="BW34" i="10"/>
  <c r="BW35" i="10" s="1"/>
  <c r="U34" i="10"/>
  <c r="U35" i="10" s="1"/>
  <c r="C34" i="10"/>
  <c r="U36" i="10" l="1"/>
  <c r="BE34" i="10"/>
  <c r="BE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<sst xmlns="http://schemas.openxmlformats.org/spreadsheetml/2006/main" count="1115" uniqueCount="605">
  <si>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</si>
  <si>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</si>
  <si>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</si>
  <si>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</si>
  <si>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</si>
  <si>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</si>
  <si>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</si>
  <si>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</si>
  <si>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</si>
  <si>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</si>
  <si>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</si>
  <si>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</si>
  <si>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</si>
  <si>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</si>
  <si>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</si>
  <si>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</si>
  <si>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</si>
  <si>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</si>
  <si>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</si>
  <si>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</si>
  <si>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</si>
  <si>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</si>
  <si>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</si>
  <si>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</si>
  <si>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</si>
  <si>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</si>
  <si>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</si>
  <si>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</si>
  <si>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</si>
  <si>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</si>
  <si>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</si>
  <si>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</si>
  <si>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</si>
  <si>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</si>
  <si>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</si>
  <si>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</si>
  <si>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</si>
  <si>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</si>
  <si>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</si>
  <si>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</si>
  <si>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</si>
  <si>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</si>
  <si>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</si>
  <si>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</si>
  <si>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</si>
  <si>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</si>
  <si>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</si>
  <si>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</si>
  <si>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</si>
  <si>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</si>
  <si>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</si>
  <si>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</si>
  <si>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</si>
  <si>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</si>
  <si>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</si>
  <si>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</si>
  <si>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</si>
  <si>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</si>
  <si>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</si>
  <si>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</si>
  <si>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</si>
  <si>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</si>
  <si>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</si>
  <si>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</si>
  <si>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</si>
  <si>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</si>
  <si>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</si>
  <si>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</si>
  <si>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</si>
  <si>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</si>
  <si>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</si>
  <si>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</si>
  <si>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</si>
  <si>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</si>
  <si>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</si>
  <si>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</si>
  <si>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</si>
  <si>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</si>
  <si>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</si>
  <si>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</si>
  <si>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</si>
  <si>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</si>
  <si>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</si>
  <si>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</si>
  <si>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</si>
  <si>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</si>
  <si>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</si>
  <si>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</si>
  <si>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</si>
  <si>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</si>
  <si>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</si>
  <si>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</si>
  <si>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</si>
  <si>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</si>
  <si>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</si>
  <si>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</si>
  <si>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</si>
  <si>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</si>
  <si>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洞爺湖町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</si>
  <si>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</si>
  <si>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</si>
  <si>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</si>
  <si>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</si>
  <si>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</si>
  <si>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</si>
  <si>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</si>
  <si>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</si>
  <si>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</si>
  <si>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</si>
  <si>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</si>
  <si>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</si>
  <si>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</si>
  <si>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</si>
  <si>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</si>
  <si>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</si>
  <si>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</si>
  <si>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</si>
  <si>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</si>
  <si>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</si>
  <si>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</si>
  <si>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</si>
  <si>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</si>
  <si>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</si>
  <si>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</si>
  <si>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</si>
  <si>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</si>
  <si>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</si>
  <si>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</si>
  <si>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</si>
  <si>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</si>
  <si>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</si>
  <si>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</si>
  <si>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</si>
  <si>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</si>
  <si>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</si>
  <si>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</si>
  <si>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</si>
  <si>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</si>
  <si>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</si>
  <si>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</si>
  <si>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</si>
  <si>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</si>
  <si>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</si>
  <si>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</si>
  <si>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</si>
  <si>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</si>
  <si>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</si>
  <si>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</si>
  <si>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</si>
  <si>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</si>
  <si>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</si>
  <si>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</si>
  <si>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</si>
  <si>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</si>
  <si>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</si>
  <si>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</si>
  <si>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</si>
  <si>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</si>
  <si>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</si>
  <si>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</si>
  <si>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</si>
  <si>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</si>
  <si>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</si>
  <si>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</si>
  <si>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</si>
  <si>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</si>
  <si>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</si>
  <si>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</si>
  <si>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</si>
  <si>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</si>
  <si>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</si>
  <si>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</si>
  <si>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</si>
  <si>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</si>
  <si>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</si>
  <si>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</si>
  <si>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</si>
  <si>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</si>
  <si>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</si>
  <si>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</si>
  <si>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</si>
  <si>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</si>
  <si>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</si>
  <si>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</si>
  <si>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</si>
  <si>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</si>
  <si>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</si>
  <si>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</si>
  <si>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</si>
  <si>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</si>
  <si>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</si>
  <si>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</si>
  <si>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</si>
  <si>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</si>
  <si>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</si>
  <si>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</si>
  <si>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</si>
  <si>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</si>
  <si>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</si>
  <si>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</si>
  <si>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</si>
  <si>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</si>
  <si>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</si>
  <si>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</si>
  <si>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</si>
  <si>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</si>
  <si>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</si>
  <si>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</si>
  <si>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</si>
  <si>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</si>
  <si>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</si>
  <si>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</si>
  <si>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</si>
  <si>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</si>
  <si>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</si>
  <si>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</si>
  <si>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</si>
  <si>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</si>
  <si>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</si>
  <si>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</si>
  <si>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北海道洞爺湖町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</si>
  <si>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</si>
  <si>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</si>
  <si>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</si>
  <si>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</si>
  <si>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</si>
  <si>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</si>
  <si>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</si>
  <si>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</si>
  <si>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</si>
  <si>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</si>
  <si>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</si>
  <si>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</si>
  <si>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</si>
  <si>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</si>
  <si>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</si>
  <si>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</si>
  <si>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</si>
  <si>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</si>
  <si>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</si>
  <si>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</si>
  <si>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</si>
  <si>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</si>
  <si>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</si>
  <si>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</si>
  <si>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</si>
  <si>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</si>
  <si>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</si>
  <si>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</si>
  <si>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</si>
  <si>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</si>
  <si>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</si>
  <si>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</si>
  <si>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</si>
  <si>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</si>
  <si>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</si>
  <si>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</si>
  <si>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</si>
  <si>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</si>
  <si>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</si>
  <si>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</si>
  <si>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</si>
  <si>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</si>
  <si>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</si>
  <si>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</si>
  <si>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</si>
  <si>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</si>
  <si>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</si>
  <si>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</si>
  <si>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</si>
  <si>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</si>
  <si>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</si>
  <si>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</si>
  <si>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</si>
  <si>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</si>
  <si>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</si>
  <si>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</si>
  <si>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</si>
  <si>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</si>
  <si>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</si>
  <si>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</si>
  <si>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</si>
  <si>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</si>
  <si>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</si>
  <si>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</si>
  <si>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</si>
  <si>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</si>
  <si>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</si>
  <si>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</si>
  <si>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</si>
  <si>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</si>
  <si>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</si>
  <si>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</si>
  <si>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</si>
  <si>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</si>
  <si>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</si>
  <si>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</si>
  <si>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</si>
  <si>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</si>
  <si>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</si>
  <si>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</si>
  <si>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</si>
  <si>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</si>
  <si>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</si>
  <si>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</si>
  <si>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</si>
  <si>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</si>
  <si>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</si>
  <si>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</si>
  <si>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</si>
  <si>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</si>
  <si>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</si>
  <si>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</si>
  <si>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</si>
  <si>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</si>
  <si>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</si>
  <si>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</si>
  <si>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</si>
  <si>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</si>
  <si>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</si>
  <si>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</si>
  <si>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</si>
  <si>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</si>
  <si>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</si>
  <si>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</si>
  <si>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</si>
  <si>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</si>
  <si>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</si>
  <si>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</si>
  <si>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</si>
  <si>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</si>
  <si>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</si>
  <si>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</si>
  <si>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</si>
  <si>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</si>
  <si>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</si>
  <si>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</si>
  <si>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</si>
  <si>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</si>
  <si>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</si>
  <si>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</si>
  <si>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</si>
  <si>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</si>
  <si>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</si>
  <si>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</si>
  <si>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</si>
  <si>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</si>
  <si>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</si>
  <si>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</si>
  <si>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</si>
  <si>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</si>
  <si>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</si>
  <si>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</si>
  <si>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</si>
  <si>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</si>
  <si>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</si>
  <si>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</si>
  <si>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</si>
  <si>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</si>
  <si>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</si>
  <si>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</si>
  <si>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</si>
  <si>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</si>
  <si>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</si>
  <si>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</si>
  <si>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</si>
  <si>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</si>
  <si>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</si>
  <si>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</si>
  <si>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</si>
  <si>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</si>
  <si>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</si>
  <si>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北海道洞爺湖町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</si>
  <si>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</si>
  <si>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</si>
  <si>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</si>
  <si>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</si>
  <si>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</si>
  <si>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</si>
  <si>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</si>
  <si>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</si>
  <si>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</si>
  <si>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</si>
  <si>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</si>
  <si>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</si>
  <si>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</si>
  <si>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</si>
  <si>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</si>
  <si>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</si>
  <si>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</si>
  <si>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</si>
  <si>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</si>
  <si>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</si>
  <si>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</si>
  <si>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</si>
  <si>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</si>
  <si>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</si>
  <si>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</si>
  <si>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</si>
  <si>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</si>
  <si>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</si>
  <si>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</si>
  <si>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</si>
  <si>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</si>
  <si>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</si>
  <si>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</si>
  <si>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</si>
  <si>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</si>
  <si>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</si>
  <si>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</si>
  <si>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</si>
  <si>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</si>
  <si>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</si>
  <si>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</si>
  <si>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</si>
  <si>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</si>
  <si>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</si>
  <si>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</si>
  <si>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</si>
  <si>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</si>
  <si>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</si>
  <si>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</si>
  <si>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</si>
  <si>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</si>
  <si>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</si>
  <si>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</si>
  <si>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</si>
  <si>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</si>
  <si>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</si>
  <si>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</si>
  <si>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</si>
  <si>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</si>
  <si>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</si>
  <si>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</si>
  <si>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</si>
  <si>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</si>
  <si>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</si>
  <si>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</si>
  <si>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</si>
  <si>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</si>
  <si>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</si>
  <si>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</si>
  <si>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</si>
  <si>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</si>
  <si>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</si>
  <si>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</si>
  <si>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</si>
  <si>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</si>
  <si>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</si>
  <si>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</si>
  <si>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</si>
  <si>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</si>
  <si>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</si>
  <si>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</si>
  <si>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</si>
  <si>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</si>
  <si>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</si>
  <si>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</si>
  <si>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</si>
  <si>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</si>
  <si>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</si>
  <si>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</si>
  <si>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</si>
  <si>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</si>
  <si>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</si>
  <si>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</si>
  <si>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</si>
  <si>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</si>
  <si>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</si>
  <si>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</si>
  <si>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</si>
  <si>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</si>
  <si>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</si>
  <si>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</si>
  <si>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</si>
  <si>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</si>
  <si>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</si>
  <si>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</si>
  <si>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</si>
  <si>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</si>
  <si>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</si>
  <si>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</si>
  <si>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</si>
  <si>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</si>
  <si>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</si>
  <si>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</si>
  <si>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</si>
  <si>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</si>
  <si>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</si>
  <si>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</si>
  <si>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</si>
  <si>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</si>
  <si>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</si>
  <si>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</si>
  <si>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</si>
  <si>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</si>
  <si>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</si>
  <si>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</si>
  <si>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</si>
  <si>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</si>
  <si>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</si>
  <si>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</si>
  <si>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</si>
  <si>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</si>
  <si>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</si>
  <si>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</si>
  <si>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</si>
  <si>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</si>
  <si>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</si>
  <si>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</si>
  <si>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</si>
  <si>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</si>
  <si>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</si>
  <si>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</si>
  <si>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</si>
  <si>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</si>
  <si>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</si>
  <si>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</si>
  <si>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</si>
  <si>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</si>
  <si>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</si>
  <si>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</si>
  <si>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</si>
  <si>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</si>
  <si>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</si>
  <si>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</si>
  <si>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</si>
  <si>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</si>
  <si>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</si>
  <si>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</si>
  <si>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</si>
  <si>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</si>
  <si>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</si>
  <si>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</si>
  <si>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</si>
  <si>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</si>
  <si>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</si>
  <si>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</si>
  <si>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</si>
  <si>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</si>
  <si>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</si>
  <si>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</si>
  <si>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</si>
  <si>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</si>
  <si>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</si>
  <si>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</si>
  <si>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</si>
  <si>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</si>
  <si>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</si>
  <si>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</si>
  <si>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</si>
  <si>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</si>
  <si>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</si>
  <si>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</si>
  <si>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</si>
  <si>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</si>
  <si>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</si>
  <si>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</si>
  <si>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</si>
  <si>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</si>
  <si>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</si>
  <si>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</si>
  <si>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</si>
  <si>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</si>
  <si>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</si>
  <si>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</si>
  <si>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</si>
  <si>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4.67</t>
  </si>
  <si>
    <t>▲ 0.50</t>
  </si>
  <si>
    <t>▲ 1.85</t>
  </si>
  <si>
    <t>水道事業会計</t>
  </si>
  <si>
    <t>一般会計</t>
  </si>
  <si>
    <t>介護保険特別会計</t>
  </si>
  <si>
    <t>国民健康保険特別会計</t>
  </si>
  <si>
    <t>公共下水道事業特別会計</t>
  </si>
  <si>
    <t>後期高齢者医療特別会計</t>
  </si>
  <si>
    <t>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</si>
  <si>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</si>
  <si>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</si>
  <si>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</si>
  <si>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</si>
  <si>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</si>
  <si>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</si>
  <si>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</si>
  <si>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</si>
  <si>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</si>
  <si>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西胆振行政事務組合</t>
    <rPh sb="0" eb="1">
      <t>ニシ</t>
    </rPh>
    <rPh sb="1" eb="3">
      <t>イブリ</t>
    </rPh>
    <rPh sb="3" eb="9">
      <t>ギョウセイジムクミアイ</t>
    </rPh>
    <phoneticPr fontId="2"/>
  </si>
  <si>
    <t>西いぶり広域連合</t>
    <rPh sb="0" eb="1">
      <t>ニシ</t>
    </rPh>
    <rPh sb="4" eb="8">
      <t>コウイキレンゴウ</t>
    </rPh>
    <phoneticPr fontId="2"/>
  </si>
  <si>
    <t>株式会社　グリーンステイ洞爺湖</t>
    <phoneticPr fontId="2"/>
  </si>
  <si>
    <t>合併地域振興基金</t>
    <rPh sb="0" eb="2">
      <t>ガッペイ</t>
    </rPh>
    <rPh sb="2" eb="4">
      <t>チイキ</t>
    </rPh>
    <rPh sb="4" eb="8">
      <t>シンコウキキン</t>
    </rPh>
    <phoneticPr fontId="5"/>
  </si>
  <si>
    <t>公共施設等整備基金</t>
    <rPh sb="0" eb="2">
      <t>コウキョウ</t>
    </rPh>
    <rPh sb="2" eb="5">
      <t>シセツトウ</t>
    </rPh>
    <rPh sb="5" eb="9">
      <t>セイビキキン</t>
    </rPh>
    <phoneticPr fontId="2"/>
  </si>
  <si>
    <t>みんなの基金</t>
    <rPh sb="4" eb="6">
      <t>キキン</t>
    </rPh>
    <phoneticPr fontId="2"/>
  </si>
  <si>
    <t>観光開発基金</t>
    <rPh sb="0" eb="6">
      <t>カンコウカイハツキキン</t>
    </rPh>
    <phoneticPr fontId="2"/>
  </si>
  <si>
    <t>国営畑地かんがい排水事業振興基金</t>
    <rPh sb="0" eb="4">
      <t>コクエイハタチ</t>
    </rPh>
    <rPh sb="8" eb="12">
      <t>ハイスイジギョウ</t>
    </rPh>
    <rPh sb="12" eb="16">
      <t>シンコウキキン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</si>
  <si>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</si>
  <si>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</si>
  <si>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類似団体平均を上回っているものの、将来負担比率は、公営企業会計の地方債残高の減少等により低下している。一方で、有形固定資産減価償却率は年々増加しており、公共施設の老朽化が進んでいるため、公共施設等総合管理計画に基づき、より効果的な整備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</si>
  <si>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</si>
  <si>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</si>
  <si>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</si>
  <si>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</si>
  <si>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</si>
  <si>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</si>
  <si>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と比較して高いものの、将来負担比率は年々減少しており、実質公債費比率も減少で推移している。公営企業会計の地方債残高の減少や普通交付税の増加などによるものである。今後は、保育所建替や合併特例事業債を活用した公共施設整備事業が増加する見込みのため、各比率とも横ばい若しくは上昇していくことで想定しており、これまで以上に公債費の適正化に取り組む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</si>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</sst>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ECB6CEA-4B07-496D-A8EC-2032DD0B1CF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FA39-4CB8-9BF1-BEDFA13389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73426</c:v>
                </c:pt>
                <c:pt idx="1">
                  <c:v>92022</c:v>
                </c:pt>
                <c:pt idx="2">
                  <c:v>147574</c:v>
                </c:pt>
                <c:pt idx="3">
                  <c:v>121843</c:v>
                </c:pt>
                <c:pt idx="4">
                  <c:v>61595</c:v>
                </c:pt>
              </c:numCache>
            </c:numRef>
          </c:val>
          <c:smooth val="0"/>
          <c:extLst>
            <c:ext xmlns:c16="http://schemas.microsoft.com/office/drawing/2014/chart" uri="{C3380CC4-5D6E-409C-BE32-E72D297353CC}">
              <c16:uniqueId val="{00000001-FA39-4CB8-9BF1-BEDFA13389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1.86</c:v>
                </c:pt>
                <c:pt idx="1">
                  <c:v>2.5499999999999998</c:v>
                </c:pt>
                <c:pt idx="2">
                  <c:v>1.98</c:v>
                </c:pt>
                <c:pt idx="3">
                  <c:v>4.29</c:v>
                </c:pt>
                <c:pt idx="4">
                  <c:v>5.84</c:v>
                </c:pt>
              </c:numCache>
            </c:numRef>
          </c:val>
          <c:extLst>
            <c:ext xmlns:c16="http://schemas.microsoft.com/office/drawing/2014/chart" uri="{C3380CC4-5D6E-409C-BE32-E72D297353CC}">
              <c16:uniqueId val="{00000000-324F-4E62-8A03-25A30B1151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32.159999999999997</c:v>
                </c:pt>
                <c:pt idx="1">
                  <c:v>31.22</c:v>
                </c:pt>
                <c:pt idx="2">
                  <c:v>29.51</c:v>
                </c:pt>
                <c:pt idx="3">
                  <c:v>27.22</c:v>
                </c:pt>
                <c:pt idx="4">
                  <c:v>27.61</c:v>
                </c:pt>
              </c:numCache>
            </c:numRef>
          </c:val>
          <c:extLst>
            <c:ext xmlns:c16="http://schemas.microsoft.com/office/drawing/2014/chart" uri="{C3380CC4-5D6E-409C-BE32-E72D297353CC}">
              <c16:uniqueId val="{00000001-324F-4E62-8A03-25A30B1151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-4.67</c:v>
                </c:pt>
                <c:pt idx="1">
                  <c:v>-0.5</c:v>
                </c:pt>
                <c:pt idx="2">
                  <c:v>-1.85</c:v>
                </c:pt>
                <c:pt idx="3">
                  <c:v>2.46</c:v>
                </c:pt>
                <c:pt idx="4">
                  <c:v>1.53</c:v>
                </c:pt>
              </c:numCache>
            </c:numRef>
          </c:val>
          <c:smooth val="0"/>
          <c:extLst>
            <c:ext xmlns:c16="http://schemas.microsoft.com/office/drawing/2014/chart" uri="{C3380CC4-5D6E-409C-BE32-E72D297353CC}">
              <c16:uniqueId val="{00000002-324F-4E62-8A03-25A30B1151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8A-4AF5-893B-1A86724B30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8A-4AF5-893B-1A86724B30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8A-4AF5-893B-1A86724B3046}"/>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0.05</c:v>
                </c:pt>
                <c:pt idx="4">
                  <c:v>#N/A</c:v>
                </c:pt>
                <c:pt idx="5">
                  <c:v>0.06</c:v>
                </c:pt>
                <c:pt idx="6">
                  <c:v>#N/A</c:v>
                </c:pt>
                <c:pt idx="7">
                  <c:v>0.11</c:v>
                </c:pt>
                <c:pt idx="8">
                  <c:v>#N/A</c:v>
                </c:pt>
                <c:pt idx="9">
                  <c:v>0.11</c:v>
                </c:pt>
              </c:numCache>
            </c:numRef>
          </c:val>
          <c:extLst>
            <c:ext xmlns:c16="http://schemas.microsoft.com/office/drawing/2014/chart" uri="{C3380CC4-5D6E-409C-BE32-E72D297353CC}">
              <c16:uniqueId val="{00000003-428A-4AF5-893B-1A86724B304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0.14000000000000001</c:v>
                </c:pt>
                <c:pt idx="4">
                  <c:v>#N/A</c:v>
                </c:pt>
                <c:pt idx="5">
                  <c:v>0.15</c:v>
                </c:pt>
                <c:pt idx="6">
                  <c:v>#N/A</c:v>
                </c:pt>
                <c:pt idx="7">
                  <c:v>0.13</c:v>
                </c:pt>
                <c:pt idx="8">
                  <c:v>#N/A</c:v>
                </c:pt>
                <c:pt idx="9">
                  <c:v>0.13</c:v>
                </c:pt>
              </c:numCache>
            </c:numRef>
          </c:val>
          <c:extLst>
            <c:ext xmlns:c16="http://schemas.microsoft.com/office/drawing/2014/chart" uri="{C3380CC4-5D6E-409C-BE32-E72D297353CC}">
              <c16:uniqueId val="{00000004-428A-4AF5-893B-1A86724B304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0.36</c:v>
                </c:pt>
                <c:pt idx="4">
                  <c:v>#N/A</c:v>
                </c:pt>
                <c:pt idx="5">
                  <c:v>0.12</c:v>
                </c:pt>
                <c:pt idx="6">
                  <c:v>#N/A</c:v>
                </c:pt>
                <c:pt idx="7">
                  <c:v>0.06</c:v>
                </c:pt>
                <c:pt idx="8">
                  <c:v>#N/A</c:v>
                </c:pt>
                <c:pt idx="9">
                  <c:v>0.16</c:v>
                </c:pt>
              </c:numCache>
            </c:numRef>
          </c:val>
          <c:extLst>
            <c:ext xmlns:c16="http://schemas.microsoft.com/office/drawing/2014/chart" uri="{C3380CC4-5D6E-409C-BE32-E72D297353CC}">
              <c16:uniqueId val="{00000005-428A-4AF5-893B-1A86724B304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0.26</c:v>
                </c:pt>
                <c:pt idx="2">
                  <c:v>#N/A</c:v>
                </c:pt>
                <c:pt idx="3">
                  <c:v>0.56000000000000005</c:v>
                </c:pt>
                <c:pt idx="4">
                  <c:v>#N/A</c:v>
                </c:pt>
                <c:pt idx="5">
                  <c:v>0.02</c:v>
                </c:pt>
                <c:pt idx="6">
                  <c:v>#N/A</c:v>
                </c:pt>
                <c:pt idx="7">
                  <c:v>0.03</c:v>
                </c:pt>
                <c:pt idx="8">
                  <c:v>#N/A</c:v>
                </c:pt>
                <c:pt idx="9">
                  <c:v>0.17</c:v>
                </c:pt>
              </c:numCache>
            </c:numRef>
          </c:val>
          <c:extLst>
            <c:ext xmlns:c16="http://schemas.microsoft.com/office/drawing/2014/chart" uri="{C3380CC4-5D6E-409C-BE32-E72D297353CC}">
              <c16:uniqueId val="{00000006-428A-4AF5-893B-1A86724B304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0.47</c:v>
                </c:pt>
                <c:pt idx="2">
                  <c:v>#N/A</c:v>
                </c:pt>
                <c:pt idx="3">
                  <c:v>0.09</c:v>
                </c:pt>
                <c:pt idx="4">
                  <c:v>#N/A</c:v>
                </c:pt>
                <c:pt idx="5">
                  <c:v>0.74</c:v>
                </c:pt>
                <c:pt idx="6">
                  <c:v>#N/A</c:v>
                </c:pt>
                <c:pt idx="7">
                  <c:v>1.22</c:v>
                </c:pt>
                <c:pt idx="8">
                  <c:v>#N/A</c:v>
                </c:pt>
                <c:pt idx="9">
                  <c:v>1.03</c:v>
                </c:pt>
              </c:numCache>
            </c:numRef>
          </c:val>
          <c:extLst>
            <c:ext xmlns:c16="http://schemas.microsoft.com/office/drawing/2014/chart" uri="{C3380CC4-5D6E-409C-BE32-E72D297353CC}">
              <c16:uniqueId val="{00000007-428A-4AF5-893B-1A86724B304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1.85</c:v>
                </c:pt>
                <c:pt idx="2">
                  <c:v>#N/A</c:v>
                </c:pt>
                <c:pt idx="3">
                  <c:v>2.5499999999999998</c:v>
                </c:pt>
                <c:pt idx="4">
                  <c:v>#N/A</c:v>
                </c:pt>
                <c:pt idx="5">
                  <c:v>1.97</c:v>
                </c:pt>
                <c:pt idx="6">
                  <c:v>#N/A</c:v>
                </c:pt>
                <c:pt idx="7">
                  <c:v>4.28</c:v>
                </c:pt>
                <c:pt idx="8">
                  <c:v>#N/A</c:v>
                </c:pt>
                <c:pt idx="9">
                  <c:v>5.84</c:v>
                </c:pt>
              </c:numCache>
            </c:numRef>
          </c:val>
          <c:extLst>
            <c:ext xmlns:c16="http://schemas.microsoft.com/office/drawing/2014/chart" uri="{C3380CC4-5D6E-409C-BE32-E72D297353CC}">
              <c16:uniqueId val="{00000008-428A-4AF5-893B-1A86724B304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7.48</c:v>
                </c:pt>
                <c:pt idx="2">
                  <c:v>#N/A</c:v>
                </c:pt>
                <c:pt idx="3">
                  <c:v>8.1300000000000008</c:v>
                </c:pt>
                <c:pt idx="4">
                  <c:v>#N/A</c:v>
                </c:pt>
                <c:pt idx="5">
                  <c:v>8.41</c:v>
                </c:pt>
                <c:pt idx="6">
                  <c:v>#N/A</c:v>
                </c:pt>
                <c:pt idx="7">
                  <c:v>7.98</c:v>
                </c:pt>
                <c:pt idx="8">
                  <c:v>#N/A</c:v>
                </c:pt>
                <c:pt idx="9">
                  <c:v>8.0299999999999994</c:v>
                </c:pt>
              </c:numCache>
            </c:numRef>
          </c:val>
          <c:extLst>
            <c:ext xmlns:c16="http://schemas.microsoft.com/office/drawing/2014/chart" uri="{C3380CC4-5D6E-409C-BE32-E72D297353CC}">
              <c16:uniqueId val="{00000009-428A-4AF5-893B-1A86724B30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816</c:v>
                </c:pt>
                <c:pt idx="5">
                  <c:v>785</c:v>
                </c:pt>
                <c:pt idx="8">
                  <c:v>790</c:v>
                </c:pt>
                <c:pt idx="11">
                  <c:v>778</c:v>
                </c:pt>
                <c:pt idx="14">
                  <c:v>823</c:v>
                </c:pt>
              </c:numCache>
            </c:numRef>
          </c:val>
          <c:extLst>
            <c:ext xmlns:c16="http://schemas.microsoft.com/office/drawing/2014/chart" uri="{C3380CC4-5D6E-409C-BE32-E72D297353CC}">
              <c16:uniqueId val="{00000000-BA38-4AC8-883A-09D8652BBE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38-4AC8-883A-09D8652BBE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BA38-4AC8-883A-09D8652BBE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13</c:v>
                </c:pt>
                <c:pt idx="6">
                  <c:v>13</c:v>
                </c:pt>
                <c:pt idx="9">
                  <c:v>4</c:v>
                </c:pt>
                <c:pt idx="12">
                  <c:v>3</c:v>
                </c:pt>
              </c:numCache>
            </c:numRef>
          </c:val>
          <c:extLst>
            <c:ext xmlns:c16="http://schemas.microsoft.com/office/drawing/2014/chart" uri="{C3380CC4-5D6E-409C-BE32-E72D297353CC}">
              <c16:uniqueId val="{00000003-BA38-4AC8-883A-09D8652BBE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324</c:v>
                </c:pt>
                <c:pt idx="3">
                  <c:v>309</c:v>
                </c:pt>
                <c:pt idx="6">
                  <c:v>288</c:v>
                </c:pt>
                <c:pt idx="9">
                  <c:v>273</c:v>
                </c:pt>
                <c:pt idx="12">
                  <c:v>259</c:v>
                </c:pt>
              </c:numCache>
            </c:numRef>
          </c:val>
          <c:extLst>
            <c:ext xmlns:c16="http://schemas.microsoft.com/office/drawing/2014/chart" uri="{C3380CC4-5D6E-409C-BE32-E72D297353CC}">
              <c16:uniqueId val="{00000004-BA38-4AC8-883A-09D8652BBE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38-4AC8-883A-09D8652BBE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38-4AC8-883A-09D8652BBE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871</c:v>
                </c:pt>
                <c:pt idx="3">
                  <c:v>867</c:v>
                </c:pt>
                <c:pt idx="6">
                  <c:v>860</c:v>
                </c:pt>
                <c:pt idx="9">
                  <c:v>904</c:v>
                </c:pt>
                <c:pt idx="12">
                  <c:v>978</c:v>
                </c:pt>
              </c:numCache>
            </c:numRef>
          </c:val>
          <c:extLst>
            <c:ext xmlns:c16="http://schemas.microsoft.com/office/drawing/2014/chart" uri="{C3380CC4-5D6E-409C-BE32-E72D297353CC}">
              <c16:uniqueId val="{00000007-BA38-4AC8-883A-09D8652BBE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397</c:v>
                </c:pt>
                <c:pt idx="2">
                  <c:v>#N/A</c:v>
                </c:pt>
                <c:pt idx="3">
                  <c:v>#N/A</c:v>
                </c:pt>
                <c:pt idx="4">
                  <c:v>405</c:v>
                </c:pt>
                <c:pt idx="5">
                  <c:v>#N/A</c:v>
                </c:pt>
                <c:pt idx="6">
                  <c:v>#N/A</c:v>
                </c:pt>
                <c:pt idx="7">
                  <c:v>372</c:v>
                </c:pt>
                <c:pt idx="8">
                  <c:v>#N/A</c:v>
                </c:pt>
                <c:pt idx="9">
                  <c:v>#N/A</c:v>
                </c:pt>
                <c:pt idx="10">
                  <c:v>404</c:v>
                </c:pt>
                <c:pt idx="11">
                  <c:v>#N/A</c:v>
                </c:pt>
                <c:pt idx="12">
                  <c:v>#N/A</c:v>
                </c:pt>
                <c:pt idx="13">
                  <c:v>417</c:v>
                </c:pt>
                <c:pt idx="14">
                  <c:v>#N/A</c:v>
                </c:pt>
              </c:numCache>
            </c:numRef>
          </c:val>
          <c:smooth val="0"/>
          <c:extLst>
            <c:ext xmlns:c16="http://schemas.microsoft.com/office/drawing/2014/chart" uri="{C3380CC4-5D6E-409C-BE32-E72D297353CC}">
              <c16:uniqueId val="{00000008-BA38-4AC8-883A-09D8652BBE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6845</c:v>
                </c:pt>
                <c:pt idx="5">
                  <c:v>6970</c:v>
                </c:pt>
                <c:pt idx="8">
                  <c:v>7005</c:v>
                </c:pt>
                <c:pt idx="11">
                  <c:v>7157</c:v>
                </c:pt>
                <c:pt idx="14">
                  <c:v>6954</c:v>
                </c:pt>
              </c:numCache>
            </c:numRef>
          </c:val>
          <c:extLst>
            <c:ext xmlns:c16="http://schemas.microsoft.com/office/drawing/2014/chart" uri="{C3380CC4-5D6E-409C-BE32-E72D297353CC}">
              <c16:uniqueId val="{00000000-1EC6-477E-B4A5-AE282E7BCA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974</c:v>
                </c:pt>
                <c:pt idx="5">
                  <c:v>905</c:v>
                </c:pt>
                <c:pt idx="8">
                  <c:v>830</c:v>
                </c:pt>
                <c:pt idx="11">
                  <c:v>719</c:v>
                </c:pt>
                <c:pt idx="14">
                  <c:v>650</c:v>
                </c:pt>
              </c:numCache>
            </c:numRef>
          </c:val>
          <c:extLst>
            <c:ext xmlns:c16="http://schemas.microsoft.com/office/drawing/2014/chart" uri="{C3380CC4-5D6E-409C-BE32-E72D297353CC}">
              <c16:uniqueId val="{00000001-1EC6-477E-B4A5-AE282E7BCA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2292</c:v>
                </c:pt>
                <c:pt idx="5">
                  <c:v>2228</c:v>
                </c:pt>
                <c:pt idx="8">
                  <c:v>2159</c:v>
                </c:pt>
                <c:pt idx="11">
                  <c:v>2298</c:v>
                </c:pt>
                <c:pt idx="14">
                  <c:v>2350</c:v>
                </c:pt>
              </c:numCache>
            </c:numRef>
          </c:val>
          <c:extLst>
            <c:ext xmlns:c16="http://schemas.microsoft.com/office/drawing/2014/chart" uri="{C3380CC4-5D6E-409C-BE32-E72D297353CC}">
              <c16:uniqueId val="{00000002-1EC6-477E-B4A5-AE282E7BCA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C6-477E-B4A5-AE282E7BCA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C6-477E-B4A5-AE282E7BCA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C6-477E-B4A5-AE282E7BCA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838</c:v>
                </c:pt>
                <c:pt idx="3">
                  <c:v>790</c:v>
                </c:pt>
                <c:pt idx="6">
                  <c:v>772</c:v>
                </c:pt>
                <c:pt idx="9">
                  <c:v>773</c:v>
                </c:pt>
                <c:pt idx="12">
                  <c:v>814</c:v>
                </c:pt>
              </c:numCache>
            </c:numRef>
          </c:val>
          <c:extLst>
            <c:ext xmlns:c16="http://schemas.microsoft.com/office/drawing/2014/chart" uri="{C3380CC4-5D6E-409C-BE32-E72D297353CC}">
              <c16:uniqueId val="{00000006-1EC6-477E-B4A5-AE282E7BCA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50</c:v>
                </c:pt>
                <c:pt idx="3">
                  <c:v>31</c:v>
                </c:pt>
                <c:pt idx="6">
                  <c:v>12</c:v>
                </c:pt>
                <c:pt idx="9">
                  <c:v>7</c:v>
                </c:pt>
                <c:pt idx="12">
                  <c:v>4</c:v>
                </c:pt>
              </c:numCache>
            </c:numRef>
          </c:val>
          <c:extLst>
            <c:ext xmlns:c16="http://schemas.microsoft.com/office/drawing/2014/chart" uri="{C3380CC4-5D6E-409C-BE32-E72D297353CC}">
              <c16:uniqueId val="{00000007-1EC6-477E-B4A5-AE282E7BCA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2551</c:v>
                </c:pt>
                <c:pt idx="3">
                  <c:v>2280</c:v>
                </c:pt>
                <c:pt idx="6">
                  <c:v>1973</c:v>
                </c:pt>
                <c:pt idx="9">
                  <c:v>1855</c:v>
                </c:pt>
                <c:pt idx="12">
                  <c:v>1668</c:v>
                </c:pt>
              </c:numCache>
            </c:numRef>
          </c:val>
          <c:extLst>
            <c:ext xmlns:c16="http://schemas.microsoft.com/office/drawing/2014/chart" uri="{C3380CC4-5D6E-409C-BE32-E72D297353CC}">
              <c16:uniqueId val="{00000008-1EC6-477E-B4A5-AE282E7BCA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EC6-477E-B4A5-AE282E7BCA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8754</c:v>
                </c:pt>
                <c:pt idx="3">
                  <c:v>8764</c:v>
                </c:pt>
                <c:pt idx="6">
                  <c:v>8752</c:v>
                </c:pt>
                <c:pt idx="9">
                  <c:v>8759</c:v>
                </c:pt>
                <c:pt idx="12">
                  <c:v>8414</c:v>
                </c:pt>
              </c:numCache>
            </c:numRef>
          </c:val>
          <c:extLst>
            <c:ext xmlns:c16="http://schemas.microsoft.com/office/drawing/2014/chart" uri="{C3380CC4-5D6E-409C-BE32-E72D297353CC}">
              <c16:uniqueId val="{0000000A-1EC6-477E-B4A5-AE282E7BCA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2082</c:v>
                </c:pt>
                <c:pt idx="2">
                  <c:v>#N/A</c:v>
                </c:pt>
                <c:pt idx="3">
                  <c:v>#N/A</c:v>
                </c:pt>
                <c:pt idx="4">
                  <c:v>1761</c:v>
                </c:pt>
                <c:pt idx="5">
                  <c:v>#N/A</c:v>
                </c:pt>
                <c:pt idx="6">
                  <c:v>#N/A</c:v>
                </c:pt>
                <c:pt idx="7">
                  <c:v>1516</c:v>
                </c:pt>
                <c:pt idx="8">
                  <c:v>#N/A</c:v>
                </c:pt>
                <c:pt idx="9">
                  <c:v>#N/A</c:v>
                </c:pt>
                <c:pt idx="10">
                  <c:v>1220</c:v>
                </c:pt>
                <c:pt idx="11">
                  <c:v>#N/A</c:v>
                </c:pt>
                <c:pt idx="12">
                  <c:v>#N/A</c:v>
                </c:pt>
                <c:pt idx="13">
                  <c:v>945</c:v>
                </c:pt>
                <c:pt idx="14">
                  <c:v>#N/A</c:v>
                </c:pt>
              </c:numCache>
            </c:numRef>
          </c:val>
          <c:smooth val="0"/>
          <c:extLst>
            <c:ext xmlns:c16="http://schemas.microsoft.com/office/drawing/2014/chart" uri="{C3380CC4-5D6E-409C-BE32-E72D297353CC}">
              <c16:uniqueId val="{0000000B-1EC6-477E-B4A5-AE282E7BCA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1255</c:v>
                </c:pt>
                <c:pt idx="1">
                  <c:v>1255</c:v>
                </c:pt>
                <c:pt idx="2">
                  <c:v>1256</c:v>
                </c:pt>
              </c:numCache>
            </c:numRef>
          </c:val>
          <c:extLst>
            <c:ext xmlns:c16="http://schemas.microsoft.com/office/drawing/2014/chart" uri="{C3380CC4-5D6E-409C-BE32-E72D297353CC}">
              <c16:uniqueId val="{00000000-6668-4B74-BA3F-49CFB32F3A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103</c:v>
                </c:pt>
                <c:pt idx="1">
                  <c:v>150</c:v>
                </c:pt>
                <c:pt idx="2">
                  <c:v>151</c:v>
                </c:pt>
              </c:numCache>
            </c:numRef>
          </c:val>
          <c:extLst>
            <c:ext xmlns:c16="http://schemas.microsoft.com/office/drawing/2014/chart" uri="{C3380CC4-5D6E-409C-BE32-E72D297353CC}">
              <c16:uniqueId val="{00000001-6668-4B74-BA3F-49CFB32F3A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1733</c:v>
                </c:pt>
                <c:pt idx="1">
                  <c:v>1727</c:v>
                </c:pt>
                <c:pt idx="2">
                  <c:v>1638</c:v>
                </c:pt>
              </c:numCache>
            </c:numRef>
          </c:val>
          <c:extLst>
            <c:ext xmlns:c16="http://schemas.microsoft.com/office/drawing/2014/chart" uri="{C3380CC4-5D6E-409C-BE32-E72D297353CC}">
              <c16:uniqueId val="{00000002-6668-4B74-BA3F-49CFB32F3A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{75BFF591-1B28-4112-A72C-2F4AD491AC53}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095-4B42-B16D-D1C8539CAA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{FF36C000-E776-42D2-9303-03C35734EDBA}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95-4B42-B16D-D1C8539CAA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{17ABA5DF-3E75-4640-9660-CCCA2D21E893}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95-4B42-B16D-D1C8539CAA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{CE0954CA-FCD1-475A-8F49-50EB258C27A7}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95-4B42-B16D-D1C8539CAA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{EC91681F-5D9A-4671-9213-7A5BA4B4E005}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95-4B42-B16D-D1C8539CAAE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{4E1944A7-E359-45F9-9408-90B5F6ACAC1E}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095-4B42-B16D-D1C8539CAAE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{B09E317D-726A-432F-A459-002A5B6620A7}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095-4B42-B16D-D1C8539CAAE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{AC75D401-9710-4CB0-92F4-CD52972AA13D}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095-4B42-B16D-D1C8539CAAE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{CB37F8AF-B018-4A9D-9CF1-F1463C696125}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095-4B42-B16D-D1C8539CAA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66.7</c:v>
                </c:pt>
                <c:pt idx="16">
                  <c:v>68.3</c:v>
                </c:pt>
                <c:pt idx="24">
                  <c:v>70</c:v>
                </c:pt>
                <c:pt idx="32">
                  <c:v>71.3</c:v>
                </c:pt>
              </c:numCache>
            </c:numRef>
          </c:xVal>
          <c:yVal>
            <c:numRef>
              <c:f>公会計指標分析・財政指標組合せ分析表!$BP$51:$DC$51</c:f>
              <c:numCache>
                <c:formatCode>#,##0.0;"▲ "#,##0.0</c:formatCode>
                <c:ptCount val="40"/>
                <c:pt idx="0">
                  <c:v>58.5</c:v>
                </c:pt>
                <c:pt idx="8">
                  <c:v>49.7</c:v>
                </c:pt>
                <c:pt idx="16">
                  <c:v>42.1</c:v>
                </c:pt>
                <c:pt idx="24">
                  <c:v>30.9</c:v>
                </c:pt>
                <c:pt idx="32">
                  <c:v>24.4</c:v>
                </c:pt>
              </c:numCache>
            </c:numRef>
          </c:yVal>
          <c:smooth val="0"/>
          <c:extLst>
            <c:ext xmlns:c16="http://schemas.microsoft.com/office/drawing/2014/chart" uri="{C3380CC4-5D6E-409C-BE32-E72D297353CC}">
              <c16:uniqueId val="{00000009-B095-4B42-B16D-D1C8539CAA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{D0D0BE91-F029-49EF-8EC6-262F2AB46CC9}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095-4B42-B16D-D1C8539CAAE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{A8057380-8952-4F68-8288-3361BD75E9CC}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95-4B42-B16D-D1C8539CAA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{A057E820-35E3-452B-83BF-8A208D06B82B}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95-4B42-B16D-D1C8539CAA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{344843A5-1465-49EC-B751-CACF11686A72}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95-4B42-B16D-D1C8539CAA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{34372772-8468-4152-AFA8-86BD08ECB8BA}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95-4B42-B16D-D1C8539CAAE2}"/>
                </c:ext>
              </c:extLst>
            </c:dLbl>
            <c:dLbl>
              <c:idx val="8"/>
              <c:layout>
                <c:manualLayout>
                  <c:x val="-3.384188134125752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{E0F0C347-E35B-48D1-8552-205898647B44}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095-4B42-B16D-D1C8539CAAE2}"/>
                </c:ext>
              </c:extLst>
            </c:dLbl>
            <c:dLbl>
              <c:idx val="16"/>
              <c:layout>
                <c:manualLayout>
                  <c:x val="-3.774081088298769E-2"/>
                  <c:y val="-5.9839520921497205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{8B95E980-4BD4-46DC-B0A7-459AB20E69DA}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095-4B42-B16D-D1C8539CAAE2}"/>
                </c:ext>
              </c:extLst>
            </c:dLbl>
            <c:dLbl>
              <c:idx val="24"/>
              <c:layout>
                <c:manualLayout>
                  <c:x val="-2.6290690417480764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{DD9128A6-CB52-4F96-B944-E99369C4ED82}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095-4B42-B16D-D1C8539CAAE2}"/>
                </c:ext>
              </c:extLst>
            </c:dLbl>
            <c:dLbl>
              <c:idx val="32"/>
              <c:layout>
                <c:manualLayout>
                  <c:x val="-3.018961995921093E-2"/>
                  <c:y val="-6.9638563290233171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{8B83198B-D453-42C9-8E4D-81CC94536EEE}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095-4B42-B16D-D1C8539CAA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B095-4B42-B16D-D1C8539CAAE2}"/>
            </c:ext>
          </c:extLst>
        </c:ser>
        <c:dLbls>
          <c:showLegendKey val="0"/>
          <c:showVal val="1"/>
          <c:showCatName val="0"/>
          <c:showSerName val="0"/>
          <c:showPercent val="0"/>
          <c:showBubbleSize val="0"/>
        </c:dLbls>
        <c:axId val="46179840"/>
        <c:axId val="46181760"/>
      </c:scatterChart>
      <c:valAx>
        <c:axId val="46179840"/>
        <c:scaling>
          <c:orientation val="maxMin"/>
          <c:max val="72"/>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{EE0ABDEA-B0AF-4C26-8346-63FA8C7437C8}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377-4681-9216-DD14CAF4DE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{9A269D06-4407-4831-A4CA-F03C20536EC9}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77-4681-9216-DD14CAF4DE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{0AD9CBF0-3B7A-46B7-A647-3EDC73159EC0}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77-4681-9216-DD14CAF4DE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{A8B5AB46-0066-486F-9408-15BC40F0693E}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77-4681-9216-DD14CAF4DE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{9411AA39-8571-4BA6-B60A-6277BB7F6FBE}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77-4681-9216-DD14CAF4DE5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{0DBE8799-D9B9-4679-A72E-0831A0E64DED}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377-4681-9216-DD14CAF4DE5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{AEEA70D2-A581-46C2-9CE0-7526DA4FD330}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377-4681-9216-DD14CAF4DE5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{5AD01ABB-095E-4233-AC46-1B9AE493E566}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377-4681-9216-DD14CAF4DE5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{3FE6F8BF-FC5D-4D02-9F26-7B3AAC64B8D0}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377-4681-9216-DD14CAF4DE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10.199999999999999</c:v>
                </c:pt>
                <c:pt idx="16">
                  <c:v>10.9</c:v>
                </c:pt>
                <c:pt idx="24">
                  <c:v>10.6</c:v>
                </c:pt>
                <c:pt idx="32">
                  <c:v>10.4</c:v>
                </c:pt>
              </c:numCache>
            </c:numRef>
          </c:xVal>
          <c:yVal>
            <c:numRef>
              <c:f>公会計指標分析・財政指標組合せ分析表!$BP$73:$DC$73</c:f>
              <c:numCache>
                <c:formatCode>#,##0.0;"▲ "#,##0.0</c:formatCode>
                <c:ptCount val="40"/>
                <c:pt idx="0">
                  <c:v>58.5</c:v>
                </c:pt>
                <c:pt idx="8">
                  <c:v>49.7</c:v>
                </c:pt>
                <c:pt idx="16">
                  <c:v>42.1</c:v>
                </c:pt>
                <c:pt idx="24">
                  <c:v>30.9</c:v>
                </c:pt>
                <c:pt idx="32">
                  <c:v>24.4</c:v>
                </c:pt>
              </c:numCache>
            </c:numRef>
          </c:yVal>
          <c:smooth val="0"/>
          <c:extLst>
            <c:ext xmlns:c16="http://schemas.microsoft.com/office/drawing/2014/chart" uri="{C3380CC4-5D6E-409C-BE32-E72D297353CC}">
              <c16:uniqueId val="{00000009-6377-4681-9216-DD14CAF4DE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5.070083231329122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{A8292203-EDD4-485A-B7BD-32FA9A23B64C}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377-4681-9216-DD14CAF4DE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{B64E915A-0915-49DB-B73B-139D2E888309}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77-4681-9216-DD14CAF4DE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{D1A5F7FB-9FEB-4B37-86AE-E7F4D702FC51}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77-4681-9216-DD14CAF4DE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{E92B007F-6EED-47FC-A4C3-D8FBD92136AD}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77-4681-9216-DD14CAF4DE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{D225D911-7476-4141-8882-DA4DD9CEA3D9}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77-4681-9216-DD14CAF4DE54}"/>
                </c:ext>
              </c:extLst>
            </c:dLbl>
            <c:dLbl>
              <c:idx val="8"/>
              <c:layout>
                <c:manualLayout>
                  <c:x val="-4.4905057365901176E-2"/>
                  <c:y val="-8.546383434013261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{5072D983-45CF-4F82-B856-E6534E06BDFC}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377-4681-9216-DD14CAF4DE54}"/>
                </c:ext>
              </c:extLst>
            </c:dLbl>
            <c:dLbl>
              <c:idx val="16"/>
              <c:layout>
                <c:manualLayout>
                  <c:x val="-1.8235628084249993E-2"/>
                  <c:y val="-5.10849321223886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{7EBDC3D0-9AB4-47A1-84B2-9AAEF67FDB34}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377-4681-9216-DD14CAF4DE5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{36C0862A-2AC1-4D4A-9C8B-3CA34AE6EF67}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377-4681-9216-DD14CAF4DE5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{42320ABA-2E52-4B1A-8C1E-34594C27A50D}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377-4681-9216-DD14CAF4DE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6377-4681-9216-DD14CAF4DE54}"/>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8,011
180.87
8,162,322
7,879,426
265,970
4,550,444
8,414,362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税収についてはコロナ過前に戻りつつあるが、類似団体平均を下回っている。職員定員適正化計画による定数管理や行財政改革による歳出の徹底的な見直しを実施し、財政基盤の強化に努める。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人件費及び公債費等の増加により、類似団体平均を上回っている。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今後も人件費や社会保障費の増などにより経常経費の増加が見込まれているため、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事務事業の見直しを実施し、経常経費の削減に努める。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68326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2047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65</xdr:row>
      <xdr:rowOff>104394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20476"/>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104394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5695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17526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569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161053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138176</xdr:rowOff>
    </xdr:from>
    <xdr:to>
      <xdr:col>7</xdr:col>
      <xdr:colOff>31750</xdr:colOff>
      <xdr:row>65</xdr:row>
      <xdr:rowOff>68326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53103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類似団体平均に比べ高くなっているのは、合併したことにより保有する公共施設数が多く、その維持管理に費用がかかっているためである。公共施設等総合管理計画に基づき適正管理を図っていく。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また、人件費も年々増加傾向にあるため、職員定員適正化計画により適正管理を図っていく。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146495</xdr:rowOff>
    </xdr:from>
    <xdr:to>
      <xdr:col>23</xdr:col>
      <xdr:colOff>133350</xdr:colOff>
      <xdr:row>81</xdr:row>
      <xdr:rowOff>165148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33945"/>
          <a:ext cx="8382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98292</xdr:rowOff>
    </xdr:from>
    <xdr:to>
      <xdr:col>19</xdr:col>
      <xdr:colOff>133350</xdr:colOff>
      <xdr:row>81</xdr:row>
      <xdr:rowOff>146495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85742"/>
          <a:ext cx="889000" cy="4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51316</xdr:rowOff>
    </xdr:from>
    <xdr:to>
      <xdr:col>15</xdr:col>
      <xdr:colOff>82550</xdr:colOff>
      <xdr:row>81</xdr:row>
      <xdr:rowOff>98292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38766"/>
          <a:ext cx="889000" cy="4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39553</xdr:rowOff>
    </xdr:from>
    <xdr:to>
      <xdr:col>11</xdr:col>
      <xdr:colOff>31750</xdr:colOff>
      <xdr:row>81</xdr:row>
      <xdr:rowOff>51316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27003"/>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114348</xdr:rowOff>
    </xdr:from>
    <xdr:to>
      <xdr:col>23</xdr:col>
      <xdr:colOff>184150</xdr:colOff>
      <xdr:row>82</xdr:row>
      <xdr:rowOff>44498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0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86425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7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95695</xdr:rowOff>
    </xdr:from>
    <xdr:to>
      <xdr:col>19</xdr:col>
      <xdr:colOff>184150</xdr:colOff>
      <xdr:row>82</xdr:row>
      <xdr:rowOff>25845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8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10622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6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47492</xdr:rowOff>
    </xdr:from>
    <xdr:to>
      <xdr:col>15</xdr:col>
      <xdr:colOff>133350</xdr:colOff>
      <xdr:row>81</xdr:row>
      <xdr:rowOff>149092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133869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2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516</xdr:rowOff>
    </xdr:from>
    <xdr:to>
      <xdr:col>11</xdr:col>
      <xdr:colOff>82550</xdr:colOff>
      <xdr:row>81</xdr:row>
      <xdr:rowOff>102116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86893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7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160203</xdr:rowOff>
    </xdr:from>
    <xdr:to>
      <xdr:col>7</xdr:col>
      <xdr:colOff>31750</xdr:colOff>
      <xdr:row>81</xdr:row>
      <xdr:rowOff>90353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75130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6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依然として高い水準であり、類似団体平均を上回っている。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国の制度に準じた給与制度ではあるが、引き続き給与水準の適正化に努める。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87</xdr:row>
      <xdr:rowOff>79527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11829"/>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956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22982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876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113998</xdr:rowOff>
    </xdr:from>
    <xdr:to>
      <xdr:col>68</xdr:col>
      <xdr:colOff>152400</xdr:colOff>
      <xdr:row>88</xdr:row>
      <xdr:rowOff>22982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3014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63198</xdr:rowOff>
    </xdr:from>
    <xdr:to>
      <xdr:col>64</xdr:col>
      <xdr:colOff>152400</xdr:colOff>
      <xdr:row>87</xdr:row>
      <xdr:rowOff>164798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149575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採用職員を抑制し定員管理に努めて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者</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の増加や採用職員年齢の平準化等により近年採用数が増加しており、類似団体平均を大きく上回っている。また、急速な人口減少が数値上昇の要因ともなっている。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今後は計画に沿った職員数の維持に努め、必要と認められる人員配置については弾力的に対応し、職員の適正配置に努める。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57193</xdr:rowOff>
    </xdr:from>
    <xdr:to>
      <xdr:col>81</xdr:col>
      <xdr:colOff>44450</xdr:colOff>
      <xdr:row>63</xdr:row>
      <xdr:rowOff>90170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858543"/>
          <a:ext cx="8382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57193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819130"/>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134535</xdr:rowOff>
    </xdr:from>
    <xdr:to>
      <xdr:col>72</xdr:col>
      <xdr:colOff>203200</xdr:colOff>
      <xdr:row>63</xdr:row>
      <xdr:rowOff>17780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64435"/>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87080</xdr:rowOff>
    </xdr:from>
    <xdr:to>
      <xdr:col>68</xdr:col>
      <xdr:colOff>152400</xdr:colOff>
      <xdr:row>62</xdr:row>
      <xdr:rowOff>134535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16980"/>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11447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6393</xdr:rowOff>
    </xdr:from>
    <xdr:to>
      <xdr:col>77</xdr:col>
      <xdr:colOff>95250</xdr:colOff>
      <xdr:row>63</xdr:row>
      <xdr:rowOff>107993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8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92770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53357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83735</xdr:rowOff>
    </xdr:from>
    <xdr:to>
      <xdr:col>68</xdr:col>
      <xdr:colOff>203200</xdr:colOff>
      <xdr:row>63</xdr:row>
      <xdr:rowOff>13885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7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170112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80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36280</xdr:rowOff>
    </xdr:from>
    <xdr:to>
      <xdr:col>64</xdr:col>
      <xdr:colOff>152400</xdr:colOff>
      <xdr:row>62</xdr:row>
      <xdr:rowOff>137880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122657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5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起債抑制により比率については年々減少してきているものの、依然として類似団体平均を上回っている。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今後は、据置期間終了による元金償還が始まることから、比率の上昇が見込まれているため、計画的な借入れにより公債費を抑制しながら、財政の健全化に努める。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83312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649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83312</xdr:rowOff>
    </xdr:from>
    <xdr:to>
      <xdr:col>77</xdr:col>
      <xdr:colOff>44450</xdr:colOff>
      <xdr:row>42</xdr:row>
      <xdr:rowOff>112268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842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44704</xdr:rowOff>
    </xdr:from>
    <xdr:to>
      <xdr:col>72</xdr:col>
      <xdr:colOff>203200</xdr:colOff>
      <xdr:row>42</xdr:row>
      <xdr:rowOff>112268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456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42</xdr:row>
      <xdr:rowOff>150876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456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32512</xdr:rowOff>
    </xdr:from>
    <xdr:to>
      <xdr:col>77</xdr:col>
      <xdr:colOff>95250</xdr:colOff>
      <xdr:row>42</xdr:row>
      <xdr:rowOff>134112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118889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類似団体平均を大きく上回っているのは、主に有珠山噴火災害による災害復旧費及び復興事業に伴う借入によるものである。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地方債償還のピークは過ぎているため、今後も事業実施の適正化を図りながら財政の健全化に努める。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126012</xdr:rowOff>
    </xdr:from>
    <xdr:to>
      <xdr:col>81</xdr:col>
      <xdr:colOff>44450</xdr:colOff>
      <xdr:row>16</xdr:row>
      <xdr:rowOff>41698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97762"/>
          <a:ext cx="8382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41698</xdr:rowOff>
    </xdr:from>
    <xdr:to>
      <xdr:col>77</xdr:col>
      <xdr:colOff>44450</xdr:colOff>
      <xdr:row>17</xdr:row>
      <xdr:rowOff>20391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84898"/>
          <a:ext cx="889000" cy="15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20391</xdr:rowOff>
    </xdr:from>
    <xdr:to>
      <xdr:col>72</xdr:col>
      <xdr:colOff>203200</xdr:colOff>
      <xdr:row>17</xdr:row>
      <xdr:rowOff>122273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35041"/>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122273</xdr:rowOff>
    </xdr:from>
    <xdr:to>
      <xdr:col>68</xdr:col>
      <xdr:colOff>152400</xdr:colOff>
      <xdr:row>18</xdr:row>
      <xdr:rowOff>68792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036923"/>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75212</xdr:rowOff>
    </xdr:from>
    <xdr:to>
      <xdr:col>81</xdr:col>
      <xdr:colOff>95250</xdr:colOff>
      <xdr:row>16</xdr:row>
      <xdr:rowOff>5362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47289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1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162348</xdr:rowOff>
    </xdr:from>
    <xdr:to>
      <xdr:col>77</xdr:col>
      <xdr:colOff>95250</xdr:colOff>
      <xdr:row>16</xdr:row>
      <xdr:rowOff>92498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77275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2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141041</xdr:rowOff>
    </xdr:from>
    <xdr:to>
      <xdr:col>73</xdr:col>
      <xdr:colOff>44450</xdr:colOff>
      <xdr:row>17</xdr:row>
      <xdr:rowOff>71191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55968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7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71473</xdr:rowOff>
    </xdr:from>
    <xdr:to>
      <xdr:col>68</xdr:col>
      <xdr:colOff>203200</xdr:colOff>
      <xdr:row>18</xdr:row>
      <xdr:rowOff>1623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157850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17992</xdr:rowOff>
    </xdr:from>
    <xdr:to>
      <xdr:col>64</xdr:col>
      <xdr:colOff>152400</xdr:colOff>
      <xdr:row>18</xdr:row>
      <xdr:rowOff>119592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104369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8,011
180.87
8,162,322
7,879,426
265,970
4,550,444
8,414,362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会計年度任用職員の増加などにより人件費は増加傾向にあり、類似団体平均と比較しても上回っている状況である。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今後も職員定数管理計画に基づき、職員の適正配置に努め抑制を図っていく。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06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39</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06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39</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92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5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144780</xdr:rowOff>
    </xdr:from>
    <xdr:to>
      <xdr:col>15</xdr:col>
      <xdr:colOff>149225</xdr:colOff>
      <xdr:row>39</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年々減少傾向にあり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施設の維持管理費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増加する見込みであ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、公共施設等総合管理計画に基づき、施設について統廃合の検討をすすめ、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さらなる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コスト削減に努める。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17</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1990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74422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57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17</xdr:row>
      <xdr:rowOff>101854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89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101854</xdr:rowOff>
    </xdr:from>
    <xdr:to>
      <xdr:col>69</xdr:col>
      <xdr:colOff>92075</xdr:colOff>
      <xdr:row>17</xdr:row>
      <xdr:rowOff>147574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16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77995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51054</xdr:rowOff>
    </xdr:from>
    <xdr:to>
      <xdr:col>69</xdr:col>
      <xdr:colOff>142875</xdr:colOff>
      <xdr:row>17</xdr:row>
      <xdr:rowOff>152654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137431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96774</xdr:rowOff>
    </xdr:from>
    <xdr:to>
      <xdr:col>65</xdr:col>
      <xdr:colOff>53975</xdr:colOff>
      <xdr:row>18</xdr:row>
      <xdr:rowOff>26924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11701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昨年度と比較し減少はしているが、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社会福祉、老人福祉費などの増加が要因として挙げられることから、医療費の抑制対策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を講じながら、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地域住民の健康保持及び増進に努めていく。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85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58</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23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その他に係る比率は、昨年度と比較して増加しているものの、類似団体平均を下回っている。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公営企業の公債費償還額の減などによる繰出金の減少が主な要因である。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公営企業や介護保険特別会計など、独立採算の原則に立ち返った使用料等の見直しなどにより更なる適正化を図るよう努める。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5080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91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910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39370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5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補助費等の比率は、昨年度と比較して増加しているものの、類似団体平均を下回っている。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増加した要因は一部事務組合への負担金であり、大幅な縮減は難しい状況である。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37</xdr:row>
      <xdr:rowOff>56134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8091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21861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、昨年度と比較して増加しており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今後も計画的な地方債の借入れにより、新規借入額と償還額とのバランスを図りながら、公債費の負担軽減に努める。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457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123189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45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123189</xdr:rowOff>
    </xdr:from>
    <xdr:to>
      <xdr:col>15</xdr:col>
      <xdr:colOff>98425</xdr:colOff>
      <xdr:row>76</xdr:row>
      <xdr:rowOff>134620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53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123189</xdr:rowOff>
    </xdr:from>
    <xdr:to>
      <xdr:col>11</xdr:col>
      <xdr:colOff>9525</xdr:colOff>
      <xdr:row>76</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53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72389</xdr:rowOff>
    </xdr:from>
    <xdr:to>
      <xdr:col>15</xdr:col>
      <xdr:colOff>149225</xdr:colOff>
      <xdr:row>77</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158766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158766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経常経費が増加傾向であり、類似団体平均を上回っている。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今後は、人件費の抑制や公共施設の統廃合などを行い、経常経費の削減に向けて取り組む。</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77</xdr:row>
      <xdr:rowOff>153670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057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104139</xdr:rowOff>
    </xdr:from>
    <xdr:to>
      <xdr:col>78</xdr:col>
      <xdr:colOff>69850</xdr:colOff>
      <xdr:row>79</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0578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100330</xdr:rowOff>
    </xdr:from>
    <xdr:to>
      <xdr:col>73</xdr:col>
      <xdr:colOff>180975</xdr:colOff>
      <xdr:row>79</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734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100330</xdr:rowOff>
    </xdr:from>
    <xdr:to>
      <xdr:col>69</xdr:col>
      <xdr:colOff>92075</xdr:colOff>
      <xdr:row>78</xdr:row>
      <xdr:rowOff>115570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73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53339</xdr:rowOff>
    </xdr:from>
    <xdr:to>
      <xdr:col>78</xdr:col>
      <xdr:colOff>120650</xdr:colOff>
      <xdr:row>77</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133350</xdr:rowOff>
    </xdr:from>
    <xdr:to>
      <xdr:col>74</xdr:col>
      <xdr:colOff>31750</xdr:colOff>
      <xdr:row>79</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48277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49530</xdr:rowOff>
    </xdr:from>
    <xdr:to>
      <xdr:col>69</xdr:col>
      <xdr:colOff>142875</xdr:colOff>
      <xdr:row>78</xdr:row>
      <xdr:rowOff>151130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135907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64770</xdr:rowOff>
    </xdr:from>
    <xdr:to>
      <xdr:col>65</xdr:col>
      <xdr:colOff>53975</xdr:colOff>
      <xdr:row>78</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151147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83840</xdr:rowOff>
    </xdr:from>
    <xdr:to>
      <xdr:col>29</xdr:col>
      <xdr:colOff>127000</xdr:colOff>
      <xdr:row>13</xdr:row>
      <xdr:rowOff>121110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60315"/>
          <a:ext cx="647700" cy="37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121110</xdr:rowOff>
    </xdr:from>
    <xdr:to>
      <xdr:col>26</xdr:col>
      <xdr:colOff>50800</xdr:colOff>
      <xdr:row>14</xdr:row>
      <xdr:rowOff>55151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97585"/>
          <a:ext cx="698500" cy="105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55151</xdr:rowOff>
    </xdr:from>
    <xdr:to>
      <xdr:col>22</xdr:col>
      <xdr:colOff>114300</xdr:colOff>
      <xdr:row>14</xdr:row>
      <xdr:rowOff>125225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03076"/>
          <a:ext cx="698500" cy="70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125225</xdr:rowOff>
    </xdr:from>
    <xdr:to>
      <xdr:col>18</xdr:col>
      <xdr:colOff>177800</xdr:colOff>
      <xdr:row>14</xdr:row>
      <xdr:rowOff>138887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73150"/>
          <a:ext cx="698500" cy="13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33040</xdr:rowOff>
    </xdr:from>
    <xdr:to>
      <xdr:col>29</xdr:col>
      <xdr:colOff>177800</xdr:colOff>
      <xdr:row>13</xdr:row>
      <xdr:rowOff>134640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09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49567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5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70310</xdr:rowOff>
    </xdr:from>
    <xdr:to>
      <xdr:col>26</xdr:col>
      <xdr:colOff>101600</xdr:colOff>
      <xdr:row>14</xdr:row>
      <xdr:rowOff>460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4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10637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1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4351</xdr:rowOff>
    </xdr:from>
    <xdr:to>
      <xdr:col>22</xdr:col>
      <xdr:colOff>165100</xdr:colOff>
      <xdr:row>14</xdr:row>
      <xdr:rowOff>105951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5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116128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2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74425</xdr:rowOff>
    </xdr:from>
    <xdr:to>
      <xdr:col>19</xdr:col>
      <xdr:colOff>38100</xdr:colOff>
      <xdr:row>15</xdr:row>
      <xdr:rowOff>4575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2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14752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9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88087</xdr:rowOff>
    </xdr:from>
    <xdr:to>
      <xdr:col>15</xdr:col>
      <xdr:colOff>101600</xdr:colOff>
      <xdr:row>15</xdr:row>
      <xdr:rowOff>18237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36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28414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0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161600</xdr:rowOff>
    </xdr:from>
    <xdr:to>
      <xdr:col>29</xdr:col>
      <xdr:colOff>127000</xdr:colOff>
      <xdr:row>35</xdr:row>
      <xdr:rowOff>201083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71950"/>
          <a:ext cx="647700" cy="39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201083</xdr:rowOff>
    </xdr:from>
    <xdr:to>
      <xdr:col>26</xdr:col>
      <xdr:colOff>50800</xdr:colOff>
      <xdr:row>35</xdr:row>
      <xdr:rowOff>287575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11433"/>
          <a:ext cx="698500" cy="86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238377</xdr:rowOff>
    </xdr:from>
    <xdr:to>
      <xdr:col>22</xdr:col>
      <xdr:colOff>114300</xdr:colOff>
      <xdr:row>35</xdr:row>
      <xdr:rowOff>287575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48727"/>
          <a:ext cx="698500" cy="49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238377</xdr:rowOff>
    </xdr:from>
    <xdr:to>
      <xdr:col>18</xdr:col>
      <xdr:colOff>177800</xdr:colOff>
      <xdr:row>35</xdr:row>
      <xdr:rowOff>271426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48727"/>
          <a:ext cx="698500" cy="3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110800</xdr:rowOff>
    </xdr:from>
    <xdr:to>
      <xdr:col>29</xdr:col>
      <xdr:colOff>177800</xdr:colOff>
      <xdr:row>35</xdr:row>
      <xdr:rowOff>212400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2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298777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6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150283</xdr:rowOff>
    </xdr:from>
    <xdr:to>
      <xdr:col>26</xdr:col>
      <xdr:colOff>101600</xdr:colOff>
      <xdr:row>35</xdr:row>
      <xdr:rowOff>251883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6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262060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29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236775</xdr:rowOff>
    </xdr:from>
    <xdr:to>
      <xdr:col>22</xdr:col>
      <xdr:colOff>165100</xdr:colOff>
      <xdr:row>35</xdr:row>
      <xdr:rowOff>338375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4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5652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1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187577</xdr:rowOff>
    </xdr:from>
    <xdr:to>
      <xdr:col>19</xdr:col>
      <xdr:colOff>38100</xdr:colOff>
      <xdr:row>35</xdr:row>
      <xdr:rowOff>289177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9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299354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6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220626</xdr:rowOff>
    </xdr:from>
    <xdr:to>
      <xdr:col>15</xdr:col>
      <xdr:colOff>101600</xdr:colOff>
      <xdr:row>35</xdr:row>
      <xdr:rowOff>322226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3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332403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9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8,011
180.87
8,162,322
7,879,426
265,970
4,550,444
8,414,362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15844</xdr:rowOff>
    </xdr:from>
    <xdr:to>
      <xdr:col>24</xdr:col>
      <xdr:colOff>63500</xdr:colOff>
      <xdr:row>33</xdr:row>
      <xdr:rowOff>100076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73694"/>
          <a:ext cx="838200" cy="8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100076</xdr:rowOff>
    </xdr:from>
    <xdr:to>
      <xdr:col>19</xdr:col>
      <xdr:colOff>177800</xdr:colOff>
      <xdr:row>34</xdr:row>
      <xdr:rowOff>32753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57926"/>
          <a:ext cx="8890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32753</xdr:rowOff>
    </xdr:from>
    <xdr:to>
      <xdr:col>15</xdr:col>
      <xdr:colOff>50800</xdr:colOff>
      <xdr:row>35</xdr:row>
      <xdr:rowOff>108191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62053"/>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100023</xdr:rowOff>
    </xdr:from>
    <xdr:to>
      <xdr:col>10</xdr:col>
      <xdr:colOff>114300</xdr:colOff>
      <xdr:row>35</xdr:row>
      <xdr:rowOff>108191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00773"/>
          <a:ext cx="889000" cy="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136494</xdr:rowOff>
    </xdr:from>
    <xdr:to>
      <xdr:col>24</xdr:col>
      <xdr:colOff>114300</xdr:colOff>
      <xdr:row>33</xdr:row>
      <xdr:rowOff>66644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159371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7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49276</xdr:rowOff>
    </xdr:from>
    <xdr:to>
      <xdr:col>20</xdr:col>
      <xdr:colOff>38100</xdr:colOff>
      <xdr:row>33</xdr:row>
      <xdr:rowOff>150876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167403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153403</xdr:rowOff>
    </xdr:from>
    <xdr:to>
      <xdr:col>15</xdr:col>
      <xdr:colOff>101600</xdr:colOff>
      <xdr:row>34</xdr:row>
      <xdr:rowOff>83553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100080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8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57391</xdr:rowOff>
    </xdr:from>
    <xdr:to>
      <xdr:col>10</xdr:col>
      <xdr:colOff>165100</xdr:colOff>
      <xdr:row>35</xdr:row>
      <xdr:rowOff>158991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5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4068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49223</xdr:rowOff>
    </xdr:from>
    <xdr:to>
      <xdr:col>6</xdr:col>
      <xdr:colOff>38100</xdr:colOff>
      <xdr:row>35</xdr:row>
      <xdr:rowOff>150823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167350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2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126188</xdr:rowOff>
    </xdr:from>
    <xdr:to>
      <xdr:col>24</xdr:col>
      <xdr:colOff>63500</xdr:colOff>
      <xdr:row>57</xdr:row>
      <xdr:rowOff>127933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98838"/>
          <a:ext cx="8382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127933</xdr:rowOff>
    </xdr:from>
    <xdr:to>
      <xdr:col>19</xdr:col>
      <xdr:colOff>177800</xdr:colOff>
      <xdr:row>57</xdr:row>
      <xdr:rowOff>147176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00583"/>
          <a:ext cx="889000" cy="1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141041</xdr:rowOff>
    </xdr:from>
    <xdr:to>
      <xdr:col>15</xdr:col>
      <xdr:colOff>50800</xdr:colOff>
      <xdr:row>57</xdr:row>
      <xdr:rowOff>147176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13691"/>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141041</xdr:rowOff>
    </xdr:from>
    <xdr:to>
      <xdr:col>10</xdr:col>
      <xdr:colOff>114300</xdr:colOff>
      <xdr:row>57</xdr:row>
      <xdr:rowOff>154931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13691"/>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75388</xdr:rowOff>
    </xdr:from>
    <xdr:to>
      <xdr:col>24</xdr:col>
      <xdr:colOff>114300</xdr:colOff>
      <xdr:row>58</xdr:row>
      <xdr:rowOff>5538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53815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2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77133</xdr:rowOff>
    </xdr:from>
    <xdr:to>
      <xdr:col>20</xdr:col>
      <xdr:colOff>38100</xdr:colOff>
      <xdr:row>58</xdr:row>
      <xdr:rowOff>7283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23810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2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96376</xdr:rowOff>
    </xdr:from>
    <xdr:to>
      <xdr:col>15</xdr:col>
      <xdr:colOff>101600</xdr:colOff>
      <xdr:row>58</xdr:row>
      <xdr:rowOff>26526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17653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6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90241</xdr:rowOff>
    </xdr:from>
    <xdr:to>
      <xdr:col>10</xdr:col>
      <xdr:colOff>165100</xdr:colOff>
      <xdr:row>58</xdr:row>
      <xdr:rowOff>20391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36918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3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104131</xdr:rowOff>
    </xdr:from>
    <xdr:to>
      <xdr:col>6</xdr:col>
      <xdr:colOff>38100</xdr:colOff>
      <xdr:row>58</xdr:row>
      <xdr:rowOff>34281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50808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5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61347</xdr:rowOff>
    </xdr:from>
    <xdr:to>
      <xdr:col>24</xdr:col>
      <xdr:colOff>63500</xdr:colOff>
      <xdr:row>77</xdr:row>
      <xdr:rowOff>132975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62997"/>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128060</xdr:rowOff>
    </xdr:from>
    <xdr:to>
      <xdr:col>19</xdr:col>
      <xdr:colOff>177800</xdr:colOff>
      <xdr:row>77</xdr:row>
      <xdr:rowOff>132975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29710"/>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13818</xdr:rowOff>
    </xdr:from>
    <xdr:to>
      <xdr:col>15</xdr:col>
      <xdr:colOff>50800</xdr:colOff>
      <xdr:row>77</xdr:row>
      <xdr:rowOff>128060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215468"/>
          <a:ext cx="889000" cy="1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13818</xdr:rowOff>
    </xdr:from>
    <xdr:to>
      <xdr:col>10</xdr:col>
      <xdr:colOff>114300</xdr:colOff>
      <xdr:row>77</xdr:row>
      <xdr:rowOff>24391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15468"/>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10547</xdr:rowOff>
    </xdr:from>
    <xdr:to>
      <xdr:col>24</xdr:col>
      <xdr:colOff>114300</xdr:colOff>
      <xdr:row>77</xdr:row>
      <xdr:rowOff>112147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33424</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82175</xdr:rowOff>
    </xdr:from>
    <xdr:to>
      <xdr:col>20</xdr:col>
      <xdr:colOff>38100</xdr:colOff>
      <xdr:row>78</xdr:row>
      <xdr:rowOff>12325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28852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77260</xdr:rowOff>
    </xdr:from>
    <xdr:to>
      <xdr:col>15</xdr:col>
      <xdr:colOff>101600</xdr:colOff>
      <xdr:row>78</xdr:row>
      <xdr:rowOff>7410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23937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134468</xdr:rowOff>
    </xdr:from>
    <xdr:to>
      <xdr:col>10</xdr:col>
      <xdr:colOff>165100</xdr:colOff>
      <xdr:row>77</xdr:row>
      <xdr:rowOff>64618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81145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3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145041</xdr:rowOff>
    </xdr:from>
    <xdr:to>
      <xdr:col>6</xdr:col>
      <xdr:colOff>38100</xdr:colOff>
      <xdr:row>77</xdr:row>
      <xdr:rowOff>75191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91717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5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116633</xdr:rowOff>
    </xdr:from>
    <xdr:to>
      <xdr:col>24</xdr:col>
      <xdr:colOff>63500</xdr:colOff>
      <xdr:row>94</xdr:row>
      <xdr:rowOff>76084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061483"/>
          <a:ext cx="838200" cy="13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116633</xdr:rowOff>
    </xdr:from>
    <xdr:to>
      <xdr:col>19</xdr:col>
      <xdr:colOff>177800</xdr:colOff>
      <xdr:row>96</xdr:row>
      <xdr:rowOff>34097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061483"/>
          <a:ext cx="889000" cy="4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34097</xdr:rowOff>
    </xdr:from>
    <xdr:to>
      <xdr:col>15</xdr:col>
      <xdr:colOff>50800</xdr:colOff>
      <xdr:row>96</xdr:row>
      <xdr:rowOff>91966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93297"/>
          <a:ext cx="889000" cy="5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91966</xdr:rowOff>
    </xdr:from>
    <xdr:to>
      <xdr:col>10</xdr:col>
      <xdr:colOff>114300</xdr:colOff>
      <xdr:row>96</xdr:row>
      <xdr:rowOff>98116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51166"/>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25284</xdr:rowOff>
    </xdr:from>
    <xdr:to>
      <xdr:col>24</xdr:col>
      <xdr:colOff>114300</xdr:colOff>
      <xdr:row>94</xdr:row>
      <xdr:rowOff>126884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48161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9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65833</xdr:rowOff>
    </xdr:from>
    <xdr:to>
      <xdr:col>20</xdr:col>
      <xdr:colOff>38100</xdr:colOff>
      <xdr:row>93</xdr:row>
      <xdr:rowOff>167433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12510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8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154747</xdr:rowOff>
    </xdr:from>
    <xdr:to>
      <xdr:col>15</xdr:col>
      <xdr:colOff>101600</xdr:colOff>
      <xdr:row>96</xdr:row>
      <xdr:rowOff>84897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41166</xdr:rowOff>
    </xdr:from>
    <xdr:to>
      <xdr:col>10</xdr:col>
      <xdr:colOff>165100</xdr:colOff>
      <xdr:row>96</xdr:row>
      <xdr:rowOff>142766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0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159293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7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47316</xdr:rowOff>
    </xdr:from>
    <xdr:to>
      <xdr:col>6</xdr:col>
      <xdr:colOff>38100</xdr:colOff>
      <xdr:row>96</xdr:row>
      <xdr:rowOff>148916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165443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8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165470</xdr:rowOff>
    </xdr:from>
    <xdr:to>
      <xdr:col>55</xdr:col>
      <xdr:colOff>0</xdr:colOff>
      <xdr:row>36</xdr:row>
      <xdr:rowOff>27709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166220"/>
          <a:ext cx="838200" cy="3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18362</xdr:rowOff>
    </xdr:from>
    <xdr:to>
      <xdr:col>50</xdr:col>
      <xdr:colOff>114300</xdr:colOff>
      <xdr:row>36</xdr:row>
      <xdr:rowOff>27709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019112"/>
          <a:ext cx="889000" cy="18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18362</xdr:rowOff>
    </xdr:from>
    <xdr:to>
      <xdr:col>45</xdr:col>
      <xdr:colOff>177800</xdr:colOff>
      <xdr:row>36</xdr:row>
      <xdr:rowOff>121729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019112"/>
          <a:ext cx="889000" cy="27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121729</xdr:rowOff>
    </xdr:from>
    <xdr:to>
      <xdr:col>41</xdr:col>
      <xdr:colOff>50800</xdr:colOff>
      <xdr:row>37</xdr:row>
      <xdr:rowOff>26696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293929"/>
          <a:ext cx="8890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114670</xdr:rowOff>
    </xdr:from>
    <xdr:to>
      <xdr:col>55</xdr:col>
      <xdr:colOff>50800</xdr:colOff>
      <xdr:row>36</xdr:row>
      <xdr:rowOff>44820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1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137547</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6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148359</xdr:rowOff>
    </xdr:from>
    <xdr:to>
      <xdr:col>50</xdr:col>
      <xdr:colOff>165100</xdr:colOff>
      <xdr:row>36</xdr:row>
      <xdr:rowOff>78509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95036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9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139012</xdr:rowOff>
    </xdr:from>
    <xdr:to>
      <xdr:col>46</xdr:col>
      <xdr:colOff>38100</xdr:colOff>
      <xdr:row>35</xdr:row>
      <xdr:rowOff>69162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9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85689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74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70929</xdr:rowOff>
    </xdr:from>
    <xdr:to>
      <xdr:col>41</xdr:col>
      <xdr:colOff>101600</xdr:colOff>
      <xdr:row>37</xdr:row>
      <xdr:rowOff>1079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4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17606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01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147346</xdr:rowOff>
    </xdr:from>
    <xdr:to>
      <xdr:col>36</xdr:col>
      <xdr:colOff>165100</xdr:colOff>
      <xdr:row>37</xdr:row>
      <xdr:rowOff>77496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94023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09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61159</xdr:rowOff>
    </xdr:from>
    <xdr:to>
      <xdr:col>55</xdr:col>
      <xdr:colOff>0</xdr:colOff>
      <xdr:row>58</xdr:row>
      <xdr:rowOff>137675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05259"/>
          <a:ext cx="838200" cy="7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28481</xdr:rowOff>
    </xdr:from>
    <xdr:to>
      <xdr:col>50</xdr:col>
      <xdr:colOff>114300</xdr:colOff>
      <xdr:row>58</xdr:row>
      <xdr:rowOff>61159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72581"/>
          <a:ext cx="889000" cy="3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28481</xdr:rowOff>
    </xdr:from>
    <xdr:to>
      <xdr:col>45</xdr:col>
      <xdr:colOff>177800</xdr:colOff>
      <xdr:row>58</xdr:row>
      <xdr:rowOff>99032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72581"/>
          <a:ext cx="889000" cy="7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99032</xdr:rowOff>
    </xdr:from>
    <xdr:to>
      <xdr:col>41</xdr:col>
      <xdr:colOff>50800</xdr:colOff>
      <xdr:row>58</xdr:row>
      <xdr:rowOff>122649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43132"/>
          <a:ext cx="889000" cy="2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86875</xdr:rowOff>
    </xdr:from>
    <xdr:to>
      <xdr:col>55</xdr:col>
      <xdr:colOff>50800</xdr:colOff>
      <xdr:row>59</xdr:row>
      <xdr:rowOff>17025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1802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10359</xdr:rowOff>
    </xdr:from>
    <xdr:to>
      <xdr:col>50</xdr:col>
      <xdr:colOff>165100</xdr:colOff>
      <xdr:row>58</xdr:row>
      <xdr:rowOff>111959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5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103086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1004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149131</xdr:rowOff>
    </xdr:from>
    <xdr:to>
      <xdr:col>46</xdr:col>
      <xdr:colOff>38100</xdr:colOff>
      <xdr:row>58</xdr:row>
      <xdr:rowOff>79281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95808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69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48232</xdr:rowOff>
    </xdr:from>
    <xdr:to>
      <xdr:col>41</xdr:col>
      <xdr:colOff>101600</xdr:colOff>
      <xdr:row>58</xdr:row>
      <xdr:rowOff>149832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9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140959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8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71849</xdr:rowOff>
    </xdr:from>
    <xdr:to>
      <xdr:col>36</xdr:col>
      <xdr:colOff>165100</xdr:colOff>
      <xdr:row>59</xdr:row>
      <xdr:rowOff>1999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164576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0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163362</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36462"/>
          <a:ext cx="838200" cy="5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131260</xdr:rowOff>
    </xdr:from>
    <xdr:to>
      <xdr:col>50</xdr:col>
      <xdr:colOff>114300</xdr:colOff>
      <xdr:row>78</xdr:row>
      <xdr:rowOff>163362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04360"/>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131260</xdr:rowOff>
    </xdr:from>
    <xdr:to>
      <xdr:col>45</xdr:col>
      <xdr:colOff>177800</xdr:colOff>
      <xdr:row>79</xdr:row>
      <xdr:rowOff>29542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04360"/>
          <a:ext cx="889000" cy="6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15562</xdr:rowOff>
    </xdr:from>
    <xdr:to>
      <xdr:col>41</xdr:col>
      <xdr:colOff>50800</xdr:colOff>
      <xdr:row>79</xdr:row>
      <xdr:rowOff>29542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60112"/>
          <a:ext cx="889000" cy="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112562</xdr:rowOff>
    </xdr:from>
    <xdr:to>
      <xdr:col>50</xdr:col>
      <xdr:colOff>165100</xdr:colOff>
      <xdr:row>79</xdr:row>
      <xdr:rowOff>42712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33839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80460</xdr:rowOff>
    </xdr:from>
    <xdr:to>
      <xdr:col>46</xdr:col>
      <xdr:colOff>38100</xdr:colOff>
      <xdr:row>79</xdr:row>
      <xdr:rowOff>10610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27137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22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150192</xdr:rowOff>
    </xdr:from>
    <xdr:to>
      <xdr:col>41</xdr:col>
      <xdr:colOff>101600</xdr:colOff>
      <xdr:row>79</xdr:row>
      <xdr:rowOff>80342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71469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6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136212</xdr:rowOff>
    </xdr:from>
    <xdr:to>
      <xdr:col>36</xdr:col>
      <xdr:colOff>165100</xdr:colOff>
      <xdr:row>79</xdr:row>
      <xdr:rowOff>66362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0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57489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142314</xdr:rowOff>
    </xdr:from>
    <xdr:to>
      <xdr:col>55</xdr:col>
      <xdr:colOff>0</xdr:colOff>
      <xdr:row>98</xdr:row>
      <xdr:rowOff>43342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72964"/>
          <a:ext cx="838200" cy="7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91607</xdr:rowOff>
    </xdr:from>
    <xdr:to>
      <xdr:col>50</xdr:col>
      <xdr:colOff>114300</xdr:colOff>
      <xdr:row>97</xdr:row>
      <xdr:rowOff>142314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22257"/>
          <a:ext cx="889000" cy="5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91607</xdr:rowOff>
    </xdr:from>
    <xdr:to>
      <xdr:col>45</xdr:col>
      <xdr:colOff>177800</xdr:colOff>
      <xdr:row>98</xdr:row>
      <xdr:rowOff>110934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22257"/>
          <a:ext cx="889000" cy="19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52927</xdr:rowOff>
    </xdr:from>
    <xdr:to>
      <xdr:col>41</xdr:col>
      <xdr:colOff>50800</xdr:colOff>
      <xdr:row>98</xdr:row>
      <xdr:rowOff>110934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855027"/>
          <a:ext cx="889000" cy="5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163992</xdr:rowOff>
    </xdr:from>
    <xdr:to>
      <xdr:col>55</xdr:col>
      <xdr:colOff>50800</xdr:colOff>
      <xdr:row>98</xdr:row>
      <xdr:rowOff>94142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9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142419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7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91514</xdr:rowOff>
    </xdr:from>
    <xdr:to>
      <xdr:col>50</xdr:col>
      <xdr:colOff>165100</xdr:colOff>
      <xdr:row>98</xdr:row>
      <xdr:rowOff>21664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12791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1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40807</xdr:rowOff>
    </xdr:from>
    <xdr:to>
      <xdr:col>46</xdr:col>
      <xdr:colOff>38100</xdr:colOff>
      <xdr:row>97</xdr:row>
      <xdr:rowOff>142407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7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158934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4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60134</xdr:rowOff>
    </xdr:from>
    <xdr:to>
      <xdr:col>41</xdr:col>
      <xdr:colOff>101600</xdr:colOff>
      <xdr:row>98</xdr:row>
      <xdr:rowOff>161734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152861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5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2127</xdr:rowOff>
    </xdr:from>
    <xdr:to>
      <xdr:col>36</xdr:col>
      <xdr:colOff>165100</xdr:colOff>
      <xdr:row>98</xdr:row>
      <xdr:rowOff>103727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94854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9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37935</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24485"/>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158585</xdr:rowOff>
    </xdr:from>
    <xdr:to>
      <xdr:col>67</xdr:col>
      <xdr:colOff>101600</xdr:colOff>
      <xdr:row>39</xdr:row>
      <xdr:rowOff>88735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79862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101493</xdr:rowOff>
    </xdr:from>
    <xdr:to>
      <xdr:col>85</xdr:col>
      <xdr:colOff>127000</xdr:colOff>
      <xdr:row>76</xdr:row>
      <xdr:rowOff>140680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31693"/>
          <a:ext cx="838200" cy="3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140680</xdr:rowOff>
    </xdr:from>
    <xdr:to>
      <xdr:col>81</xdr:col>
      <xdr:colOff>50800</xdr:colOff>
      <xdr:row>77</xdr:row>
      <xdr:rowOff>1774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70880"/>
          <a:ext cx="889000" cy="3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1774</xdr:rowOff>
    </xdr:from>
    <xdr:to>
      <xdr:col>76</xdr:col>
      <xdr:colOff>114300</xdr:colOff>
      <xdr:row>77</xdr:row>
      <xdr:rowOff>7176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03424"/>
          <a:ext cx="889000" cy="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7176</xdr:rowOff>
    </xdr:from>
    <xdr:to>
      <xdr:col>71</xdr:col>
      <xdr:colOff>177800</xdr:colOff>
      <xdr:row>77</xdr:row>
      <xdr:rowOff>12129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0882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50693</xdr:rowOff>
    </xdr:from>
    <xdr:to>
      <xdr:col>85</xdr:col>
      <xdr:colOff>177800</xdr:colOff>
      <xdr:row>76</xdr:row>
      <xdr:rowOff>152293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73570</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3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89880</xdr:rowOff>
    </xdr:from>
    <xdr:to>
      <xdr:col>81</xdr:col>
      <xdr:colOff>101600</xdr:colOff>
      <xdr:row>77</xdr:row>
      <xdr:rowOff>20030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36556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89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122424</xdr:rowOff>
    </xdr:from>
    <xdr:to>
      <xdr:col>76</xdr:col>
      <xdr:colOff>165100</xdr:colOff>
      <xdr:row>77</xdr:row>
      <xdr:rowOff>52574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69101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92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127826</xdr:rowOff>
    </xdr:from>
    <xdr:to>
      <xdr:col>72</xdr:col>
      <xdr:colOff>38100</xdr:colOff>
      <xdr:row>77</xdr:row>
      <xdr:rowOff>57976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74504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132779</xdr:rowOff>
    </xdr:from>
    <xdr:to>
      <xdr:col>67</xdr:col>
      <xdr:colOff>101600</xdr:colOff>
      <xdr:row>77</xdr:row>
      <xdr:rowOff>62929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79456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166537</xdr:rowOff>
    </xdr:from>
    <xdr:to>
      <xdr:col>85</xdr:col>
      <xdr:colOff>127000</xdr:colOff>
      <xdr:row>99</xdr:row>
      <xdr:rowOff>12534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68637"/>
          <a:ext cx="838200" cy="1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166537</xdr:rowOff>
    </xdr:from>
    <xdr:to>
      <xdr:col>81</xdr:col>
      <xdr:colOff>50800</xdr:colOff>
      <xdr:row>99</xdr:row>
      <xdr:rowOff>29741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68637"/>
          <a:ext cx="889000" cy="3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29741</xdr:rowOff>
    </xdr:from>
    <xdr:to>
      <xdr:col>76</xdr:col>
      <xdr:colOff>114300</xdr:colOff>
      <xdr:row>99</xdr:row>
      <xdr:rowOff>37130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7003291"/>
          <a:ext cx="889000" cy="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31090</xdr:rowOff>
    </xdr:from>
    <xdr:to>
      <xdr:col>71</xdr:col>
      <xdr:colOff>177800</xdr:colOff>
      <xdr:row>99</xdr:row>
      <xdr:rowOff>37130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7004640"/>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133184</xdr:rowOff>
    </xdr:from>
    <xdr:to>
      <xdr:col>85</xdr:col>
      <xdr:colOff>177800</xdr:colOff>
      <xdr:row>99</xdr:row>
      <xdr:rowOff>63334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3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48111</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5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115737</xdr:rowOff>
    </xdr:from>
    <xdr:to>
      <xdr:col>81</xdr:col>
      <xdr:colOff>101600</xdr:colOff>
      <xdr:row>99</xdr:row>
      <xdr:rowOff>45887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37014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150391</xdr:rowOff>
    </xdr:from>
    <xdr:to>
      <xdr:col>76</xdr:col>
      <xdr:colOff>165100</xdr:colOff>
      <xdr:row>99</xdr:row>
      <xdr:rowOff>80541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5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71668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4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157780</xdr:rowOff>
    </xdr:from>
    <xdr:to>
      <xdr:col>72</xdr:col>
      <xdr:colOff>38100</xdr:colOff>
      <xdr:row>99</xdr:row>
      <xdr:rowOff>87930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79057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5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151740</xdr:rowOff>
    </xdr:from>
    <xdr:to>
      <xdr:col>67</xdr:col>
      <xdr:colOff>101600</xdr:colOff>
      <xdr:row>99</xdr:row>
      <xdr:rowOff>81890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73017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4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137455</xdr:rowOff>
    </xdr:from>
    <xdr:to>
      <xdr:col>116</xdr:col>
      <xdr:colOff>63500</xdr:colOff>
      <xdr:row>58</xdr:row>
      <xdr:rowOff>137480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81555"/>
          <a:ext cx="8382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132166</xdr:rowOff>
    </xdr:from>
    <xdr:to>
      <xdr:col>111</xdr:col>
      <xdr:colOff>177800</xdr:colOff>
      <xdr:row>58</xdr:row>
      <xdr:rowOff>137480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6266"/>
          <a:ext cx="889000" cy="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132166</xdr:rowOff>
    </xdr:from>
    <xdr:to>
      <xdr:col>107</xdr:col>
      <xdr:colOff>50800</xdr:colOff>
      <xdr:row>58</xdr:row>
      <xdr:rowOff>137595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76266"/>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129875</xdr:rowOff>
    </xdr:from>
    <xdr:to>
      <xdr:col>102</xdr:col>
      <xdr:colOff>114300</xdr:colOff>
      <xdr:row>58</xdr:row>
      <xdr:rowOff>137595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73975"/>
          <a:ext cx="889000" cy="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86655</xdr:rowOff>
    </xdr:from>
    <xdr:to>
      <xdr:col>116</xdr:col>
      <xdr:colOff>114300</xdr:colOff>
      <xdr:row>59</xdr:row>
      <xdr:rowOff>16805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86680</xdr:rowOff>
    </xdr:from>
    <xdr:to>
      <xdr:col>112</xdr:col>
      <xdr:colOff>38100</xdr:colOff>
      <xdr:row>59</xdr:row>
      <xdr:rowOff>16830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7957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2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81366</xdr:rowOff>
    </xdr:from>
    <xdr:to>
      <xdr:col>107</xdr:col>
      <xdr:colOff>101600</xdr:colOff>
      <xdr:row>59</xdr:row>
      <xdr:rowOff>11516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2643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86795</xdr:rowOff>
    </xdr:from>
    <xdr:to>
      <xdr:col>102</xdr:col>
      <xdr:colOff>165100</xdr:colOff>
      <xdr:row>59</xdr:row>
      <xdr:rowOff>16945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8072</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23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79075</xdr:rowOff>
    </xdr:from>
    <xdr:to>
      <xdr:col>98</xdr:col>
      <xdr:colOff>38100</xdr:colOff>
      <xdr:row>59</xdr:row>
      <xdr:rowOff>9225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25752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7810</xdr:rowOff>
    </xdr:from>
    <xdr:to>
      <xdr:col>116</xdr:col>
      <xdr:colOff>63500</xdr:colOff>
      <xdr:row>70</xdr:row>
      <xdr:rowOff>20713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009310"/>
          <a:ext cx="8382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20713</xdr:rowOff>
    </xdr:from>
    <xdr:to>
      <xdr:col>111</xdr:col>
      <xdr:colOff>177800</xdr:colOff>
      <xdr:row>70</xdr:row>
      <xdr:rowOff>24778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022213"/>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24778</xdr:rowOff>
    </xdr:from>
    <xdr:to>
      <xdr:col>107</xdr:col>
      <xdr:colOff>50800</xdr:colOff>
      <xdr:row>70</xdr:row>
      <xdr:rowOff>71717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026278"/>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71717</xdr:rowOff>
    </xdr:from>
    <xdr:to>
      <xdr:col>102</xdr:col>
      <xdr:colOff>114300</xdr:colOff>
      <xdr:row>70</xdr:row>
      <xdr:rowOff>128854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073217"/>
          <a:ext cx="889000" cy="5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128460</xdr:rowOff>
    </xdr:from>
    <xdr:to>
      <xdr:col>116</xdr:col>
      <xdr:colOff>114300</xdr:colOff>
      <xdr:row>70</xdr:row>
      <xdr:rowOff>58610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19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81487</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191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141363</xdr:rowOff>
    </xdr:from>
    <xdr:to>
      <xdr:col>112</xdr:col>
      <xdr:colOff>38100</xdr:colOff>
      <xdr:row>70</xdr:row>
      <xdr:rowOff>71513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197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88040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174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145428</xdr:rowOff>
    </xdr:from>
    <xdr:to>
      <xdr:col>107</xdr:col>
      <xdr:colOff>101600</xdr:colOff>
      <xdr:row>70</xdr:row>
      <xdr:rowOff>75578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19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92105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175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20917</xdr:rowOff>
    </xdr:from>
    <xdr:to>
      <xdr:col>102</xdr:col>
      <xdr:colOff>165100</xdr:colOff>
      <xdr:row>70</xdr:row>
      <xdr:rowOff>122517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0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139044</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179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78054</xdr:rowOff>
    </xdr:from>
    <xdr:to>
      <xdr:col>98</xdr:col>
      <xdr:colOff>38100</xdr:colOff>
      <xdr:row>71</xdr:row>
      <xdr:rowOff>8204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0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24731</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185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性質別に係る住民一人当たりのコストは、人件費、維持補修費、扶助費、補助費等、公債費及び繰出金において類似団体平均を上回っている。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会計年度任用職員が増加傾向にあるため、職員の適正配置を行いながら、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維持補修費は、公共施設の老朽化に伴い今後も増加していくことが予想されるため、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行財政改革において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統廃合等の検討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扶助費は、高齢化に伴う社会保障費等が今後も増加していく見込みであり、大幅な抑制は難しい状況である。補助費等は、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一部事務組合負担金の増加などにより、昨年度と比較し増加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公債費は、過去に借入をした起債の措置期間終了による償還の増により、今後も増加で推移することが見込まれているため、計画的な借入れを行うよう努める。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繰出金は、依然として類似団体平均よりも大きく上回っているため、料金改定などを検討し抑制に向け検討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8,011
180.87
8,162,322
7,879,426
265,970
4,550,444
8,414,362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152464</xdr:rowOff>
    </xdr:from>
    <xdr:to>
      <xdr:col>24</xdr:col>
      <xdr:colOff>63500</xdr:colOff>
      <xdr:row>35</xdr:row>
      <xdr:rowOff>166370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53214"/>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152464</xdr:rowOff>
    </xdr:from>
    <xdr:to>
      <xdr:col>19</xdr:col>
      <xdr:colOff>177800</xdr:colOff>
      <xdr:row>36</xdr:row>
      <xdr:rowOff>38545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53214"/>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38545</xdr:rowOff>
    </xdr:from>
    <xdr:to>
      <xdr:col>15</xdr:col>
      <xdr:colOff>50800</xdr:colOff>
      <xdr:row>36</xdr:row>
      <xdr:rowOff>44450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10745"/>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111506</xdr:rowOff>
    </xdr:from>
    <xdr:to>
      <xdr:col>10</xdr:col>
      <xdr:colOff>114300</xdr:colOff>
      <xdr:row>36</xdr:row>
      <xdr:rowOff>44450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2256"/>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115570</xdr:rowOff>
    </xdr:from>
    <xdr:to>
      <xdr:col>24</xdr:col>
      <xdr:colOff>114300</xdr:colOff>
      <xdr:row>36</xdr:row>
      <xdr:rowOff>45720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93997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101664</xdr:rowOff>
    </xdr:from>
    <xdr:to>
      <xdr:col>20</xdr:col>
      <xdr:colOff>38100</xdr:colOff>
      <xdr:row>36</xdr:row>
      <xdr:rowOff>31814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22941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159195</xdr:rowOff>
    </xdr:from>
    <xdr:to>
      <xdr:col>15</xdr:col>
      <xdr:colOff>101600</xdr:colOff>
      <xdr:row>36</xdr:row>
      <xdr:rowOff>89345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80472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165100</xdr:rowOff>
    </xdr:from>
    <xdr:to>
      <xdr:col>10</xdr:col>
      <xdr:colOff>165100</xdr:colOff>
      <xdr:row>36</xdr:row>
      <xdr:rowOff>95250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60706</xdr:rowOff>
    </xdr:from>
    <xdr:to>
      <xdr:col>6</xdr:col>
      <xdr:colOff>38100</xdr:colOff>
      <xdr:row>35</xdr:row>
      <xdr:rowOff>162306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153433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60996</xdr:rowOff>
    </xdr:from>
    <xdr:to>
      <xdr:col>24</xdr:col>
      <xdr:colOff>63500</xdr:colOff>
      <xdr:row>58</xdr:row>
      <xdr:rowOff>103432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05096"/>
          <a:ext cx="838200" cy="4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60996</xdr:rowOff>
    </xdr:from>
    <xdr:to>
      <xdr:col>19</xdr:col>
      <xdr:colOff>177800</xdr:colOff>
      <xdr:row>58</xdr:row>
      <xdr:rowOff>61818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5096"/>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61818</xdr:rowOff>
    </xdr:from>
    <xdr:to>
      <xdr:col>15</xdr:col>
      <xdr:colOff>50800</xdr:colOff>
      <xdr:row>58</xdr:row>
      <xdr:rowOff>147088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05918"/>
          <a:ext cx="889000" cy="8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139130</xdr:rowOff>
    </xdr:from>
    <xdr:to>
      <xdr:col>10</xdr:col>
      <xdr:colOff>114300</xdr:colOff>
      <xdr:row>58</xdr:row>
      <xdr:rowOff>147088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83230"/>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52632</xdr:rowOff>
    </xdr:from>
    <xdr:to>
      <xdr:col>24</xdr:col>
      <xdr:colOff>114300</xdr:colOff>
      <xdr:row>58</xdr:row>
      <xdr:rowOff>154232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139009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10196</xdr:rowOff>
    </xdr:from>
    <xdr:to>
      <xdr:col>20</xdr:col>
      <xdr:colOff>38100</xdr:colOff>
      <xdr:row>58</xdr:row>
      <xdr:rowOff>111796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102923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11018</xdr:rowOff>
    </xdr:from>
    <xdr:to>
      <xdr:col>15</xdr:col>
      <xdr:colOff>101600</xdr:colOff>
      <xdr:row>58</xdr:row>
      <xdr:rowOff>112618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103745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4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96288</xdr:rowOff>
    </xdr:from>
    <xdr:to>
      <xdr:col>10</xdr:col>
      <xdr:colOff>165100</xdr:colOff>
      <xdr:row>59</xdr:row>
      <xdr:rowOff>26438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17565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88330</xdr:rowOff>
    </xdr:from>
    <xdr:to>
      <xdr:col>6</xdr:col>
      <xdr:colOff>38100</xdr:colOff>
      <xdr:row>59</xdr:row>
      <xdr:rowOff>18480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9607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2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64288</xdr:rowOff>
    </xdr:from>
    <xdr:to>
      <xdr:col>24</xdr:col>
      <xdr:colOff>63500</xdr:colOff>
      <xdr:row>74</xdr:row>
      <xdr:rowOff>92635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51588"/>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64288</xdr:rowOff>
    </xdr:from>
    <xdr:to>
      <xdr:col>19</xdr:col>
      <xdr:colOff>177800</xdr:colOff>
      <xdr:row>74</xdr:row>
      <xdr:rowOff>166668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51588"/>
          <a:ext cx="889000" cy="10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166668</xdr:rowOff>
    </xdr:from>
    <xdr:to>
      <xdr:col>15</xdr:col>
      <xdr:colOff>50800</xdr:colOff>
      <xdr:row>76</xdr:row>
      <xdr:rowOff>40077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53968"/>
          <a:ext cx="889000" cy="2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100681</xdr:rowOff>
    </xdr:from>
    <xdr:to>
      <xdr:col>10</xdr:col>
      <xdr:colOff>114300</xdr:colOff>
      <xdr:row>76</xdr:row>
      <xdr:rowOff>40077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59431"/>
          <a:ext cx="889000" cy="1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41835</xdr:rowOff>
    </xdr:from>
    <xdr:to>
      <xdr:col>24</xdr:col>
      <xdr:colOff>114300</xdr:colOff>
      <xdr:row>74</xdr:row>
      <xdr:rowOff>143435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64712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8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13488</xdr:rowOff>
    </xdr:from>
    <xdr:to>
      <xdr:col>20</xdr:col>
      <xdr:colOff>38100</xdr:colOff>
      <xdr:row>74</xdr:row>
      <xdr:rowOff>115088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131615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7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115868</xdr:rowOff>
    </xdr:from>
    <xdr:to>
      <xdr:col>15</xdr:col>
      <xdr:colOff>101600</xdr:colOff>
      <xdr:row>75</xdr:row>
      <xdr:rowOff>46018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62545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7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160727</xdr:rowOff>
    </xdr:from>
    <xdr:to>
      <xdr:col>10</xdr:col>
      <xdr:colOff>165100</xdr:colOff>
      <xdr:row>76</xdr:row>
      <xdr:rowOff>90877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107403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9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49881</xdr:rowOff>
    </xdr:from>
    <xdr:to>
      <xdr:col>6</xdr:col>
      <xdr:colOff>38100</xdr:colOff>
      <xdr:row>75</xdr:row>
      <xdr:rowOff>151482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086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168008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86074</xdr:rowOff>
    </xdr:from>
    <xdr:to>
      <xdr:col>24</xdr:col>
      <xdr:colOff>63500</xdr:colOff>
      <xdr:row>98</xdr:row>
      <xdr:rowOff>122983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88174"/>
          <a:ext cx="838200" cy="3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122983</xdr:rowOff>
    </xdr:from>
    <xdr:to>
      <xdr:col>19</xdr:col>
      <xdr:colOff>177800</xdr:colOff>
      <xdr:row>98</xdr:row>
      <xdr:rowOff>133262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25083"/>
          <a:ext cx="889000" cy="1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133262</xdr:rowOff>
    </xdr:from>
    <xdr:to>
      <xdr:col>15</xdr:col>
      <xdr:colOff>50800</xdr:colOff>
      <xdr:row>98</xdr:row>
      <xdr:rowOff>146117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35362"/>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144404</xdr:rowOff>
    </xdr:from>
    <xdr:to>
      <xdr:col>10</xdr:col>
      <xdr:colOff>114300</xdr:colOff>
      <xdr:row>98</xdr:row>
      <xdr:rowOff>146117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46504"/>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35274</xdr:rowOff>
    </xdr:from>
    <xdr:to>
      <xdr:col>24</xdr:col>
      <xdr:colOff>114300</xdr:colOff>
      <xdr:row>98</xdr:row>
      <xdr:rowOff>136874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166101</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72183</xdr:rowOff>
    </xdr:from>
    <xdr:to>
      <xdr:col>20</xdr:col>
      <xdr:colOff>38100</xdr:colOff>
      <xdr:row>99</xdr:row>
      <xdr:rowOff>2333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164910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82462</xdr:rowOff>
    </xdr:from>
    <xdr:to>
      <xdr:col>15</xdr:col>
      <xdr:colOff>101600</xdr:colOff>
      <xdr:row>99</xdr:row>
      <xdr:rowOff>12612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95317</xdr:rowOff>
    </xdr:from>
    <xdr:to>
      <xdr:col>10</xdr:col>
      <xdr:colOff>165100</xdr:colOff>
      <xdr:row>99</xdr:row>
      <xdr:rowOff>25467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16594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93604</xdr:rowOff>
    </xdr:from>
    <xdr:to>
      <xdr:col>6</xdr:col>
      <xdr:colOff>38100</xdr:colOff>
      <xdr:row>99</xdr:row>
      <xdr:rowOff>23754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14881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121732</xdr:rowOff>
    </xdr:from>
    <xdr:to>
      <xdr:col>55</xdr:col>
      <xdr:colOff>0</xdr:colOff>
      <xdr:row>38</xdr:row>
      <xdr:rowOff>121915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36832"/>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121915</xdr:rowOff>
    </xdr:from>
    <xdr:to>
      <xdr:col>50</xdr:col>
      <xdr:colOff>114300</xdr:colOff>
      <xdr:row>38</xdr:row>
      <xdr:rowOff>122464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3701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120178</xdr:rowOff>
    </xdr:from>
    <xdr:to>
      <xdr:col>45</xdr:col>
      <xdr:colOff>177800</xdr:colOff>
      <xdr:row>38</xdr:row>
      <xdr:rowOff>122464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352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117708</xdr:rowOff>
    </xdr:from>
    <xdr:to>
      <xdr:col>41</xdr:col>
      <xdr:colOff>50800</xdr:colOff>
      <xdr:row>38</xdr:row>
      <xdr:rowOff>120178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32808"/>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70932</xdr:rowOff>
    </xdr:from>
    <xdr:to>
      <xdr:col>55</xdr:col>
      <xdr:colOff>50800</xdr:colOff>
      <xdr:row>39</xdr:row>
      <xdr:rowOff>1082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71115</xdr:rowOff>
    </xdr:from>
    <xdr:to>
      <xdr:col>50</xdr:col>
      <xdr:colOff>165100</xdr:colOff>
      <xdr:row>39</xdr:row>
      <xdr:rowOff>1265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163842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78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71664</xdr:rowOff>
    </xdr:from>
    <xdr:to>
      <xdr:col>46</xdr:col>
      <xdr:colOff>38100</xdr:colOff>
      <xdr:row>39</xdr:row>
      <xdr:rowOff>1814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164391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7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69378</xdr:rowOff>
    </xdr:from>
    <xdr:to>
      <xdr:col>41</xdr:col>
      <xdr:colOff>101600</xdr:colOff>
      <xdr:row>38</xdr:row>
      <xdr:rowOff>170978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162105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77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66908</xdr:rowOff>
    </xdr:from>
    <xdr:to>
      <xdr:col>36</xdr:col>
      <xdr:colOff>165100</xdr:colOff>
      <xdr:row>38</xdr:row>
      <xdr:rowOff>168508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159635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7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35344</xdr:rowOff>
    </xdr:from>
    <xdr:to>
      <xdr:col>55</xdr:col>
      <xdr:colOff>0</xdr:colOff>
      <xdr:row>58</xdr:row>
      <xdr:rowOff>70393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79444"/>
          <a:ext cx="838200" cy="3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35344</xdr:rowOff>
    </xdr:from>
    <xdr:to>
      <xdr:col>50</xdr:col>
      <xdr:colOff>114300</xdr:colOff>
      <xdr:row>58</xdr:row>
      <xdr:rowOff>98837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79444"/>
          <a:ext cx="889000" cy="6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114642</xdr:rowOff>
    </xdr:from>
    <xdr:to>
      <xdr:col>45</xdr:col>
      <xdr:colOff>177800</xdr:colOff>
      <xdr:row>58</xdr:row>
      <xdr:rowOff>98837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87292"/>
          <a:ext cx="889000" cy="15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114642</xdr:rowOff>
    </xdr:from>
    <xdr:to>
      <xdr:col>41</xdr:col>
      <xdr:colOff>50800</xdr:colOff>
      <xdr:row>58</xdr:row>
      <xdr:rowOff>115000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87292"/>
          <a:ext cx="889000" cy="17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19593</xdr:rowOff>
    </xdr:from>
    <xdr:to>
      <xdr:col>55</xdr:col>
      <xdr:colOff>50800</xdr:colOff>
      <xdr:row>58</xdr:row>
      <xdr:rowOff>121193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169470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4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155994</xdr:rowOff>
    </xdr:from>
    <xdr:to>
      <xdr:col>50</xdr:col>
      <xdr:colOff>165100</xdr:colOff>
      <xdr:row>58</xdr:row>
      <xdr:rowOff>86144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77271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48037</xdr:rowOff>
    </xdr:from>
    <xdr:to>
      <xdr:col>46</xdr:col>
      <xdr:colOff>38100</xdr:colOff>
      <xdr:row>58</xdr:row>
      <xdr:rowOff>149637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140764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63842</xdr:rowOff>
    </xdr:from>
    <xdr:to>
      <xdr:col>41</xdr:col>
      <xdr:colOff>101600</xdr:colOff>
      <xdr:row>57</xdr:row>
      <xdr:rowOff>165442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10519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1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64200</xdr:rowOff>
    </xdr:from>
    <xdr:to>
      <xdr:col>36</xdr:col>
      <xdr:colOff>165100</xdr:colOff>
      <xdr:row>58</xdr:row>
      <xdr:rowOff>165800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156927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0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149614</xdr:rowOff>
    </xdr:from>
    <xdr:to>
      <xdr:col>55</xdr:col>
      <xdr:colOff>0</xdr:colOff>
      <xdr:row>78</xdr:row>
      <xdr:rowOff>11920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51264"/>
          <a:ext cx="8382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160096</xdr:rowOff>
    </xdr:from>
    <xdr:to>
      <xdr:col>50</xdr:col>
      <xdr:colOff>114300</xdr:colOff>
      <xdr:row>78</xdr:row>
      <xdr:rowOff>11920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190296"/>
          <a:ext cx="889000" cy="19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160096</xdr:rowOff>
    </xdr:from>
    <xdr:to>
      <xdr:col>45</xdr:col>
      <xdr:colOff>177800</xdr:colOff>
      <xdr:row>78</xdr:row>
      <xdr:rowOff>46301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190296"/>
          <a:ext cx="889000" cy="22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3359</xdr:rowOff>
    </xdr:from>
    <xdr:to>
      <xdr:col>41</xdr:col>
      <xdr:colOff>50800</xdr:colOff>
      <xdr:row>78</xdr:row>
      <xdr:rowOff>46301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76459"/>
          <a:ext cx="889000" cy="4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98814</xdr:rowOff>
    </xdr:from>
    <xdr:to>
      <xdr:col>55</xdr:col>
      <xdr:colOff>50800</xdr:colOff>
      <xdr:row>78</xdr:row>
      <xdr:rowOff>28964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121691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5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132570</xdr:rowOff>
    </xdr:from>
    <xdr:to>
      <xdr:col>50</xdr:col>
      <xdr:colOff>165100</xdr:colOff>
      <xdr:row>78</xdr:row>
      <xdr:rowOff>62720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79247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0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109296</xdr:rowOff>
    </xdr:from>
    <xdr:to>
      <xdr:col>46</xdr:col>
      <xdr:colOff>38100</xdr:colOff>
      <xdr:row>77</xdr:row>
      <xdr:rowOff>39446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55972</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5" y="1291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166951</xdr:rowOff>
    </xdr:from>
    <xdr:to>
      <xdr:col>41</xdr:col>
      <xdr:colOff>101600</xdr:colOff>
      <xdr:row>78</xdr:row>
      <xdr:rowOff>97101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6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113628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124009</xdr:rowOff>
    </xdr:from>
    <xdr:to>
      <xdr:col>36</xdr:col>
      <xdr:colOff>165100</xdr:colOff>
      <xdr:row>78</xdr:row>
      <xdr:rowOff>54159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2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70686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38512</xdr:rowOff>
    </xdr:from>
    <xdr:to>
      <xdr:col>55</xdr:col>
      <xdr:colOff>0</xdr:colOff>
      <xdr:row>94</xdr:row>
      <xdr:rowOff>171379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154812"/>
          <a:ext cx="838200" cy="13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38512</xdr:rowOff>
    </xdr:from>
    <xdr:to>
      <xdr:col>50</xdr:col>
      <xdr:colOff>114300</xdr:colOff>
      <xdr:row>95</xdr:row>
      <xdr:rowOff>19543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154812"/>
          <a:ext cx="889000" cy="15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102800</xdr:rowOff>
    </xdr:from>
    <xdr:to>
      <xdr:col>45</xdr:col>
      <xdr:colOff>177800</xdr:colOff>
      <xdr:row>95</xdr:row>
      <xdr:rowOff>19543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219100"/>
          <a:ext cx="889000" cy="8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102800</xdr:rowOff>
    </xdr:from>
    <xdr:to>
      <xdr:col>41</xdr:col>
      <xdr:colOff>50800</xdr:colOff>
      <xdr:row>95</xdr:row>
      <xdr:rowOff>82207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219100"/>
          <a:ext cx="889000" cy="15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120579</xdr:rowOff>
    </xdr:from>
    <xdr:to>
      <xdr:col>55</xdr:col>
      <xdr:colOff>50800</xdr:colOff>
      <xdr:row>95</xdr:row>
      <xdr:rowOff>50729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143456</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08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159162</xdr:rowOff>
    </xdr:from>
    <xdr:to>
      <xdr:col>50</xdr:col>
      <xdr:colOff>165100</xdr:colOff>
      <xdr:row>94</xdr:row>
      <xdr:rowOff>89312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10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105839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87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140193</xdr:rowOff>
    </xdr:from>
    <xdr:to>
      <xdr:col>46</xdr:col>
      <xdr:colOff>38100</xdr:colOff>
      <xdr:row>95</xdr:row>
      <xdr:rowOff>70343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86870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03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52000</xdr:rowOff>
    </xdr:from>
    <xdr:to>
      <xdr:col>41</xdr:col>
      <xdr:colOff>101600</xdr:colOff>
      <xdr:row>94</xdr:row>
      <xdr:rowOff>153600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170127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94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31407</xdr:rowOff>
    </xdr:from>
    <xdr:to>
      <xdr:col>36</xdr:col>
      <xdr:colOff>165100</xdr:colOff>
      <xdr:row>95</xdr:row>
      <xdr:rowOff>133007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149534</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609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10103</xdr:rowOff>
    </xdr:from>
    <xdr:to>
      <xdr:col>85</xdr:col>
      <xdr:colOff>127000</xdr:colOff>
      <xdr:row>37</xdr:row>
      <xdr:rowOff>44983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53753"/>
          <a:ext cx="838200" cy="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24809</xdr:rowOff>
    </xdr:from>
    <xdr:to>
      <xdr:col>81</xdr:col>
      <xdr:colOff>50800</xdr:colOff>
      <xdr:row>37</xdr:row>
      <xdr:rowOff>44983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68459"/>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54604</xdr:rowOff>
    </xdr:from>
    <xdr:to>
      <xdr:col>76</xdr:col>
      <xdr:colOff>114300</xdr:colOff>
      <xdr:row>37</xdr:row>
      <xdr:rowOff>24809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226804"/>
          <a:ext cx="889000" cy="1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54604</xdr:rowOff>
    </xdr:from>
    <xdr:to>
      <xdr:col>71</xdr:col>
      <xdr:colOff>177800</xdr:colOff>
      <xdr:row>37</xdr:row>
      <xdr:rowOff>91694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226804"/>
          <a:ext cx="889000" cy="20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130753</xdr:rowOff>
    </xdr:from>
    <xdr:to>
      <xdr:col>85</xdr:col>
      <xdr:colOff>177800</xdr:colOff>
      <xdr:row>37</xdr:row>
      <xdr:rowOff>60903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0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153630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165633</xdr:rowOff>
    </xdr:from>
    <xdr:to>
      <xdr:col>81</xdr:col>
      <xdr:colOff>101600</xdr:colOff>
      <xdr:row>37</xdr:row>
      <xdr:rowOff>95783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112310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1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145459</xdr:rowOff>
    </xdr:from>
    <xdr:to>
      <xdr:col>76</xdr:col>
      <xdr:colOff>165100</xdr:colOff>
      <xdr:row>37</xdr:row>
      <xdr:rowOff>75609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66736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1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3804</xdr:rowOff>
    </xdr:from>
    <xdr:to>
      <xdr:col>72</xdr:col>
      <xdr:colOff>38100</xdr:colOff>
      <xdr:row>36</xdr:row>
      <xdr:rowOff>105404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7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121931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5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40894</xdr:rowOff>
    </xdr:from>
    <xdr:to>
      <xdr:col>67</xdr:col>
      <xdr:colOff>101600</xdr:colOff>
      <xdr:row>37</xdr:row>
      <xdr:rowOff>142494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159021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111937</xdr:rowOff>
    </xdr:from>
    <xdr:to>
      <xdr:col>85</xdr:col>
      <xdr:colOff>127000</xdr:colOff>
      <xdr:row>57</xdr:row>
      <xdr:rowOff>128122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84587"/>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33866</xdr:rowOff>
    </xdr:from>
    <xdr:to>
      <xdr:col>81</xdr:col>
      <xdr:colOff>50800</xdr:colOff>
      <xdr:row>57</xdr:row>
      <xdr:rowOff>128122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06516"/>
          <a:ext cx="889000" cy="9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33866</xdr:rowOff>
    </xdr:from>
    <xdr:to>
      <xdr:col>76</xdr:col>
      <xdr:colOff>114300</xdr:colOff>
      <xdr:row>57</xdr:row>
      <xdr:rowOff>149971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06516"/>
          <a:ext cx="889000" cy="1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145728</xdr:rowOff>
    </xdr:from>
    <xdr:to>
      <xdr:col>71</xdr:col>
      <xdr:colOff>177800</xdr:colOff>
      <xdr:row>57</xdr:row>
      <xdr:rowOff>149971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18378"/>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61137</xdr:rowOff>
    </xdr:from>
    <xdr:to>
      <xdr:col>85</xdr:col>
      <xdr:colOff>177800</xdr:colOff>
      <xdr:row>57</xdr:row>
      <xdr:rowOff>162737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147514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4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77322</xdr:rowOff>
    </xdr:from>
    <xdr:to>
      <xdr:col>81</xdr:col>
      <xdr:colOff>101600</xdr:colOff>
      <xdr:row>58</xdr:row>
      <xdr:rowOff>7472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4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170049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4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154516</xdr:rowOff>
    </xdr:from>
    <xdr:to>
      <xdr:col>76</xdr:col>
      <xdr:colOff>165100</xdr:colOff>
      <xdr:row>57</xdr:row>
      <xdr:rowOff>84666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101193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3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99171</xdr:rowOff>
    </xdr:from>
    <xdr:to>
      <xdr:col>72</xdr:col>
      <xdr:colOff>38100</xdr:colOff>
      <xdr:row>58</xdr:row>
      <xdr:rowOff>29321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7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20448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6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94928</xdr:rowOff>
    </xdr:from>
    <xdr:to>
      <xdr:col>67</xdr:col>
      <xdr:colOff>101600</xdr:colOff>
      <xdr:row>58</xdr:row>
      <xdr:rowOff>25078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16205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37936</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2486"/>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158586</xdr:rowOff>
    </xdr:from>
    <xdr:to>
      <xdr:col>67</xdr:col>
      <xdr:colOff>101600</xdr:colOff>
      <xdr:row>79</xdr:row>
      <xdr:rowOff>88736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79863</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2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101493</xdr:rowOff>
    </xdr:from>
    <xdr:to>
      <xdr:col>85</xdr:col>
      <xdr:colOff>127000</xdr:colOff>
      <xdr:row>96</xdr:row>
      <xdr:rowOff>140680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60693"/>
          <a:ext cx="838200" cy="3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140680</xdr:rowOff>
    </xdr:from>
    <xdr:to>
      <xdr:col>81</xdr:col>
      <xdr:colOff>50800</xdr:colOff>
      <xdr:row>97</xdr:row>
      <xdr:rowOff>1774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99880"/>
          <a:ext cx="889000" cy="3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1774</xdr:rowOff>
    </xdr:from>
    <xdr:to>
      <xdr:col>76</xdr:col>
      <xdr:colOff>114300</xdr:colOff>
      <xdr:row>97</xdr:row>
      <xdr:rowOff>7176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32424"/>
          <a:ext cx="889000" cy="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7176</xdr:rowOff>
    </xdr:from>
    <xdr:to>
      <xdr:col>71</xdr:col>
      <xdr:colOff>177800</xdr:colOff>
      <xdr:row>97</xdr:row>
      <xdr:rowOff>12129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3782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50693</xdr:rowOff>
    </xdr:from>
    <xdr:to>
      <xdr:col>85</xdr:col>
      <xdr:colOff>177800</xdr:colOff>
      <xdr:row>96</xdr:row>
      <xdr:rowOff>152293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73570</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6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89880</xdr:rowOff>
    </xdr:from>
    <xdr:to>
      <xdr:col>81</xdr:col>
      <xdr:colOff>101600</xdr:colOff>
      <xdr:row>97</xdr:row>
      <xdr:rowOff>20030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36557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2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122424</xdr:rowOff>
    </xdr:from>
    <xdr:to>
      <xdr:col>76</xdr:col>
      <xdr:colOff>165100</xdr:colOff>
      <xdr:row>97</xdr:row>
      <xdr:rowOff>52574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69101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5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127826</xdr:rowOff>
    </xdr:from>
    <xdr:to>
      <xdr:col>72</xdr:col>
      <xdr:colOff>38100</xdr:colOff>
      <xdr:row>97</xdr:row>
      <xdr:rowOff>57976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74503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132779</xdr:rowOff>
    </xdr:from>
    <xdr:to>
      <xdr:col>67</xdr:col>
      <xdr:colOff>101600</xdr:colOff>
      <xdr:row>97</xdr:row>
      <xdr:rowOff>62929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79456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目的別に係る住民一人あたりのコストは、主に民生費、商工費、土木費及び公債費で類似団体平均を上回っている。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民生費は、心身障害者自立支援給付費等の増が主な要因である。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商工費は、観光振興対策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や観光施設維持管理経費などの増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土木費は、民間大規模建築物耐震改修事業の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減により大幅な減少となった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過去に借入をした起債の措置期間終了による償還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開始により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、今後も増加することが見込まれている。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財政調整基金残高は、普通交付税の追加交付等もあり、取り崩すことなく前年度とほぼ同額を維持している。また、実質収支額及び実質単年度収支においても黒字となっている。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コロナ過において、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各事業の縮小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があったことも黒字となった要因であるため、今後も、事務事業の見直しや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会計への繰出金の縮減など、収支均衡のとれた財政運営に取り組む。</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各会計で赤字を発生させない方針で運営に取り組んでいるため、令和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年度においても連結実質赤字は発生していない。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ただし、特別会計については、一般会計からの多額の繰入を行っているため、引き続き持続的な経営の健全化を図ることとしている。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地方債の償還金は減少傾向にあったが、近年借入をした地方債の措置期間が終了により、令和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年度は前年度より増加した。今後も</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同水準で</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推移していくことが見込まれている。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今後の新規借り入れについては、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合併特例債の借入期限があるため、増加傾向で推移することを見込んでおり、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償還金や実質公債費比率のバランスを見ながら慎重に行う必要がある。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地方債残高は、令和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年度の借入額が元金償還額を</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回ったこと</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で大幅に減</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充当可能基金残高については、寄付金の増加等により増加傾向にある。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北海道洞爺湖町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「みんなの基金」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及び「観光開発基金」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は増額となったものの、公共施設整備等により「合併地域振興基金」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が減少し、その他特定目的基金の総額は減少した。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実質公債費比率の維持や施設の老朽化に伴う維持補修費の増などが見込まれるため、中長期的には減少傾向にあるが、</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収支均衡のとれた財政運営に取組み、余剰金が発生した場合は積極的に基金へ積み立てることとしている。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合併振興基金：平成１８年度に合併した２つの地域が一体感を持ったまちづくりをすすめるための基金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公共施設等整備基金：公共施設の老朽化に伴う維持補修費として運用</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みんなの基金：町民みんなの未来が拓けるようなまちづくりをすすめるための基金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観光開発基金：総合的な観光開発事業の推進を図るための基金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国営畑地かんがい排水事業振興基金：国営大原地区直轄かんがい排水事業に要する資金に充てるための基金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合併振興基金：公共施設整備の財源として取崩ししたため減少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公共施設等整備基金：施設の老朽化に伴う維持補修の財源として取崩ししたため減少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みんなの基金：子育て支援事業等の財源として取崩したが、ふるさと納税寄附金の増により増加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観光開発基金：入湯税の増税分の積立てにより増加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各基金の目的に応じて運用を継続する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が、「みんなの基金」及び「観光開発基金」は増加傾向にあるため、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今後の運用について検討を進めていく。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普通交付税の追加交付もあり取り崩しはな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く、基金運用収入により増加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有珠山噴火災害への備えとして、余剰金が発生した場合は基金への積み立てを実施する。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利息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の積み立てにより増加。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今後も現状を維持し、地方債の償還に備える。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246D610-4E26-4C1A-AE80-C742D8BEAB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47284EF-ED58-41E2-97DE-B4A106E462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01E05ED-CF70-4100-B963-079B741E8DA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C299803-4C0F-4E01-87D4-23E637459A6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052863B-D3D4-43BD-9ABD-7CA2C279DDF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16F96E2-5121-491C-917D-7B15477A57C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3C4C534-6944-451E-B973-2519973DC2B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B79C748-B25B-4581-A6C9-FEB9EF1CF39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28941FD-D463-447F-8B94-5EACA04FDB8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72FBAAE-B61C-4C9B-B30F-252567A39E0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7C56D8C-D7EB-4F14-9EA8-CA613898CF5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45C8D8F-868D-44BD-BC56-11EB9796607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8,011
180.87
8,162,322
7,879,426
265,970
4,550,444
8,414,362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3DD1231-4397-49DE-8DE3-BFB26438814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0C0B445-DA42-42A0-9099-793373A4EC9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CD88EA7-2BEF-4AF6-BE88-BE3B2330454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765A7F3-314A-4357-8235-AAA60EC68AD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E45CC2A-AD04-4CAC-8C9F-FFD4A39A5A0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A4E08BB-DAFB-44BD-A4CA-16A8A3B46A3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51C5312-775B-4954-AB2C-14873E679A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A9435EC-EB95-4FF4-A6D3-B5B4DD09C2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07C74B8-360C-4157-B8DE-D75121C96E5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ED81C14-6800-4789-B141-671845B5E57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90581F3-05C6-4CD1-8712-4FC47952C79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51D38F3-C8C6-423C-AFEC-63A10AF2284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B5839CD-B7AF-42CD-BA7A-FB8FD2EB4AF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A442E51-F384-42B5-A34E-4A8ADBFD574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B8AC7CF-5926-45C7-9C4B-A4A84C32C9B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AE4FF3B-1B85-4CCF-9AC5-5FD86EF0592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36FAF9D-65C3-44A5-AA32-F374341D68A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5ED58CF-C219-4BA0-8D4B-B5985987785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F25B185-C204-4FBA-973D-3A1F9257C52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54131D3-DE82-4EAB-A620-CBFE9D0F8B1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2413F1D-2B37-4128-85F1-2048155BEA2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83D0967-1027-4F25-A665-BB3ED460387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F35A282-F3EA-450D-A3CD-4A1B6ED166E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ECD3054-7A5D-4B61-89CA-D34D517B8F5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F2B3714-844E-49B7-9C3F-7F59235184C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F75DDA6-7849-41F2-A946-6B9AD6E6D23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675BAC0-2743-4630-BBA3-43955190801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654BEFA-F830-4246-B274-EBFC459715A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6A79576-96F0-468D-BBF8-F990E7706C4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1147D9C-66C3-47BE-A89D-E922897A655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0BFFDF6-7957-40D4-95A7-33E03543CD1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921C07F-7E02-41A9-9337-A2C0F736A9D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70CE232-29ED-4AF8-9B47-3D760B1FB34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A7919D9-53EB-4AEB-AF93-47AB76C615D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0981EF3-9539-47D7-AC95-265C82B26D9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有形固定資産減価償却率は、類似団体より高い水準にあるが、公共施設等総合管理計画の見直しや個別施設計画の策定により、当該計画に基づいた施設の維持管理に努めている。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今後も上昇傾向であることから、各施設の利用率や効果等を勘案し、行財政改革において地元住民と協議を行いながら施設の集約化や解体を推進する。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89B391B-117B-4995-B911-CCDC6B2FF7A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5B07946-1033-4A10-987C-12D3204DC4A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D2A0515-5DF0-40A0-9B79-E10A00026EC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0606E6E-A8D7-494F-A7AA-3017F413CD6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822584D-87A9-45BB-A94F-DF680DCDCA3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EB328CC-15D7-4D28-BC38-A256C48F837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58A1287-76F6-4DBA-A85A-411386A81CE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B4FDF7B-6246-4CCC-9E9F-AA4D0FCDEF4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067CB10-82C2-4A9B-B034-027F3939C3D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BEA133C-EAD5-45C9-9747-24B78954D2C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07865B7-7EE4-49A0-8FFB-63E5433DA2F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EDECFA6-2350-4AEA-B33C-DB1E4722224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F122F84-B5B1-4A02-8FEC-E42EA99E913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7810508-3E87-4AF6-9A42-DDF60C7C8A7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359C53BC-2E17-49B6-AC24-13104D2F169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720A112-FB08-4C8F-8683-BA2A1BBA85F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a:extLst>
            <a:ext uri="{FF2B5EF4-FFF2-40B4-BE49-F238E27FC236}">
              <a16:creationId xmlns:a16="http://schemas.microsoft.com/office/drawing/2014/main" id="{F674F3DB-8C68-40AD-9312-50C2CDCE1480}"/>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a:extLst>
            <a:ext uri="{FF2B5EF4-FFF2-40B4-BE49-F238E27FC236}">
              <a16:creationId xmlns:a16="http://schemas.microsoft.com/office/drawing/2014/main" id="{544DC3C9-3B59-4185-B198-AF979D0C4DA2}"/>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a:extLst>
            <a:ext uri="{FF2B5EF4-FFF2-40B4-BE49-F238E27FC236}">
              <a16:creationId xmlns:a16="http://schemas.microsoft.com/office/drawing/2014/main" id="{4B9DC1DE-5B33-410A-8E82-83E1023758E5}"/>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a:extLst>
            <a:ext uri="{FF2B5EF4-FFF2-40B4-BE49-F238E27FC236}">
              <a16:creationId xmlns:a16="http://schemas.microsoft.com/office/drawing/2014/main" id="{E417F447-7A04-476E-845B-A36FAE1434B6}"/>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a:extLst>
            <a:ext uri="{FF2B5EF4-FFF2-40B4-BE49-F238E27FC236}">
              <a16:creationId xmlns:a16="http://schemas.microsoft.com/office/drawing/2014/main" id="{E823969D-E65C-4183-988D-7D44ADE2DFAE}"/>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70" name="有形固定資産減価償却率平均値テキスト">
          <a:extLst>
            <a:ext uri="{FF2B5EF4-FFF2-40B4-BE49-F238E27FC236}">
              <a16:creationId xmlns:a16="http://schemas.microsoft.com/office/drawing/2014/main" id="{0C44B3EB-A668-4B12-8AD1-DD3395628EF8}"/>
            </a:ext>
          </a:extLst>
        </xdr:cNvPr>
        <xdr:cNvSpPr txBox="1"/>
      </xdr:nvSpPr>
      <xdr:spPr>
        <a:xfrm>
          <a:off x="4813300" y="594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a16="http://schemas.microsoft.com/office/drawing/2014/main" id="{B5DF9212-BC72-4253-AB4A-E5AE018878ED}"/>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B30792E8-93FC-4023-A17E-B37E214B79DC}"/>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a:extLst>
            <a:ext uri="{FF2B5EF4-FFF2-40B4-BE49-F238E27FC236}">
              <a16:creationId xmlns:a16="http://schemas.microsoft.com/office/drawing/2014/main" id="{41ACD813-237C-49D3-9981-15FDCD8BE02F}"/>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a:extLst>
            <a:ext uri="{FF2B5EF4-FFF2-40B4-BE49-F238E27FC236}">
              <a16:creationId xmlns:a16="http://schemas.microsoft.com/office/drawing/2014/main" id="{202F682D-03B3-40E1-8BEE-561E24700971}"/>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a:extLst>
            <a:ext uri="{FF2B5EF4-FFF2-40B4-BE49-F238E27FC236}">
              <a16:creationId xmlns:a16="http://schemas.microsoft.com/office/drawing/2014/main" id="{90EB3A0E-4EF0-409F-83AF-68ECE0AEE5A6}"/>
            </a:ext>
          </a:extLst>
        </xdr:cNvPr>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5A3D54D-86C2-4A3D-AFEE-123AF23849D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FFE719E-2E54-4270-A4D9-95266F9BB2C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6D253E7-AFD8-4FAD-85D0-A4D1D8F4EC8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1CFC110-40DD-4189-ACD2-38FDB50554A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72B975A-807E-4FBA-BAA8-09B97DCB927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130387</xdr:rowOff>
    </xdr:from>
    <xdr:to>
      <xdr:col>23</xdr:col>
      <xdr:colOff>136525</xdr:colOff>
      <xdr:row>33</xdr:row>
      <xdr:rowOff>60537</xdr:rowOff>
    </xdr:to>
    <xdr:sp macro="" textlink="">
      <xdr:nvSpPr>
        <xdr:cNvPr id="81" name="楕円 80">
          <a:extLst>
            <a:ext uri="{FF2B5EF4-FFF2-40B4-BE49-F238E27FC236}">
              <a16:creationId xmlns:a16="http://schemas.microsoft.com/office/drawing/2014/main" id="{8113EB21-0FC6-453E-960C-1DB8701B39C8}"/>
            </a:ext>
          </a:extLst>
        </xdr:cNvPr>
        <xdr:cNvSpPr/>
      </xdr:nvSpPr>
      <xdr:spPr>
        <a:xfrm>
          <a:off x="47117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108814</xdr:rowOff>
    </xdr:from>
    <xdr:ext cx="405111" cy="259045"/>
    <xdr:sp macro="" textlink="">
      <xdr:nvSpPr>
        <xdr:cNvPr id="82" name="有形固定資産減価償却率該当値テキスト">
          <a:extLst>
            <a:ext uri="{FF2B5EF4-FFF2-40B4-BE49-F238E27FC236}">
              <a16:creationId xmlns:a16="http://schemas.microsoft.com/office/drawing/2014/main" id="{6717BEFC-4568-40EB-A646-682133054469}"/>
            </a:ext>
          </a:extLst>
        </xdr:cNvPr>
        <xdr:cNvSpPr txBox="1"/>
      </xdr:nvSpPr>
      <xdr:spPr>
        <a:xfrm>
          <a:off x="4813300" y="6366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83608</xdr:rowOff>
    </xdr:from>
    <xdr:to>
      <xdr:col>19</xdr:col>
      <xdr:colOff>187325</xdr:colOff>
      <xdr:row>33</xdr:row>
      <xdr:rowOff>13758</xdr:rowOff>
    </xdr:to>
    <xdr:sp macro="" textlink="">
      <xdr:nvSpPr>
        <xdr:cNvPr id="83" name="楕円 82">
          <a:extLst>
            <a:ext uri="{FF2B5EF4-FFF2-40B4-BE49-F238E27FC236}">
              <a16:creationId xmlns:a16="http://schemas.microsoft.com/office/drawing/2014/main" id="{FD1B398B-D676-4DBB-AEAF-617682FA8F58}"/>
            </a:ext>
          </a:extLst>
        </xdr:cNvPr>
        <xdr:cNvSpPr/>
      </xdr:nvSpPr>
      <xdr:spPr>
        <a:xfrm>
          <a:off x="40005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134408</xdr:rowOff>
    </xdr:from>
    <xdr:to>
      <xdr:col>23</xdr:col>
      <xdr:colOff>85725</xdr:colOff>
      <xdr:row>33</xdr:row>
      <xdr:rowOff>9737</xdr:rowOff>
    </xdr:to>
    <xdr:cxnSp macro="">
      <xdr:nvCxnSpPr>
        <xdr:cNvPr id="84" name="直線コネクタ 83">
          <a:extLst>
            <a:ext uri="{FF2B5EF4-FFF2-40B4-BE49-F238E27FC236}">
              <a16:creationId xmlns:a16="http://schemas.microsoft.com/office/drawing/2014/main" id="{5D5CEDA1-37E0-4EE5-90C4-027B69A5188E}"/>
            </a:ext>
          </a:extLst>
        </xdr:cNvPr>
        <xdr:cNvCxnSpPr/>
      </xdr:nvCxnSpPr>
      <xdr:spPr>
        <a:xfrm>
          <a:off x="4051300" y="6392333"/>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22437</xdr:rowOff>
    </xdr:from>
    <xdr:to>
      <xdr:col>15</xdr:col>
      <xdr:colOff>187325</xdr:colOff>
      <xdr:row>32</xdr:row>
      <xdr:rowOff>124037</xdr:rowOff>
    </xdr:to>
    <xdr:sp macro="" textlink="">
      <xdr:nvSpPr>
        <xdr:cNvPr id="85" name="楕円 84">
          <a:extLst>
            <a:ext uri="{FF2B5EF4-FFF2-40B4-BE49-F238E27FC236}">
              <a16:creationId xmlns:a16="http://schemas.microsoft.com/office/drawing/2014/main" id="{3BA4635E-7B29-4115-A3A6-0F0ED688AD29}"/>
            </a:ext>
          </a:extLst>
        </xdr:cNvPr>
        <xdr:cNvSpPr/>
      </xdr:nvSpPr>
      <xdr:spPr>
        <a:xfrm>
          <a:off x="3238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73237</xdr:rowOff>
    </xdr:from>
    <xdr:to>
      <xdr:col>19</xdr:col>
      <xdr:colOff>136525</xdr:colOff>
      <xdr:row>32</xdr:row>
      <xdr:rowOff>134408</xdr:rowOff>
    </xdr:to>
    <xdr:cxnSp macro="">
      <xdr:nvCxnSpPr>
        <xdr:cNvPr id="86" name="直線コネクタ 85">
          <a:extLst>
            <a:ext uri="{FF2B5EF4-FFF2-40B4-BE49-F238E27FC236}">
              <a16:creationId xmlns:a16="http://schemas.microsoft.com/office/drawing/2014/main" id="{6A0F1207-56F0-446C-A7CD-3BC683DC3C27}"/>
            </a:ext>
          </a:extLst>
        </xdr:cNvPr>
        <xdr:cNvCxnSpPr/>
      </xdr:nvCxnSpPr>
      <xdr:spPr>
        <a:xfrm>
          <a:off x="3289300" y="633116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136313</xdr:rowOff>
    </xdr:from>
    <xdr:to>
      <xdr:col>11</xdr:col>
      <xdr:colOff>187325</xdr:colOff>
      <xdr:row>32</xdr:row>
      <xdr:rowOff>66463</xdr:rowOff>
    </xdr:to>
    <xdr:sp macro="" textlink="">
      <xdr:nvSpPr>
        <xdr:cNvPr id="87" name="楕円 86">
          <a:extLst>
            <a:ext uri="{FF2B5EF4-FFF2-40B4-BE49-F238E27FC236}">
              <a16:creationId xmlns:a16="http://schemas.microsoft.com/office/drawing/2014/main" id="{8F806AB5-D6DF-419E-B385-47046F88F76D}"/>
            </a:ext>
          </a:extLst>
        </xdr:cNvPr>
        <xdr:cNvSpPr/>
      </xdr:nvSpPr>
      <xdr:spPr>
        <a:xfrm>
          <a:off x="24765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15663</xdr:rowOff>
    </xdr:from>
    <xdr:to>
      <xdr:col>15</xdr:col>
      <xdr:colOff>136525</xdr:colOff>
      <xdr:row>32</xdr:row>
      <xdr:rowOff>73237</xdr:rowOff>
    </xdr:to>
    <xdr:cxnSp macro="">
      <xdr:nvCxnSpPr>
        <xdr:cNvPr id="88" name="直線コネクタ 87">
          <a:extLst>
            <a:ext uri="{FF2B5EF4-FFF2-40B4-BE49-F238E27FC236}">
              <a16:creationId xmlns:a16="http://schemas.microsoft.com/office/drawing/2014/main" id="{F274B6AE-F8FB-40E3-840A-6AFAA61ACF94}"/>
            </a:ext>
          </a:extLst>
        </xdr:cNvPr>
        <xdr:cNvCxnSpPr/>
      </xdr:nvCxnSpPr>
      <xdr:spPr>
        <a:xfrm>
          <a:off x="2527300" y="627358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49953</xdr:rowOff>
    </xdr:from>
    <xdr:to>
      <xdr:col>7</xdr:col>
      <xdr:colOff>187325</xdr:colOff>
      <xdr:row>31</xdr:row>
      <xdr:rowOff>151553</xdr:rowOff>
    </xdr:to>
    <xdr:sp macro="" textlink="">
      <xdr:nvSpPr>
        <xdr:cNvPr id="89" name="楕円 88">
          <a:extLst>
            <a:ext uri="{FF2B5EF4-FFF2-40B4-BE49-F238E27FC236}">
              <a16:creationId xmlns:a16="http://schemas.microsoft.com/office/drawing/2014/main" id="{3BC9CFB3-BEF8-4A57-B015-FBD2AEA4C3A3}"/>
            </a:ext>
          </a:extLst>
        </xdr:cNvPr>
        <xdr:cNvSpPr/>
      </xdr:nvSpPr>
      <xdr:spPr>
        <a:xfrm>
          <a:off x="1714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100753</xdr:rowOff>
    </xdr:from>
    <xdr:to>
      <xdr:col>11</xdr:col>
      <xdr:colOff>136525</xdr:colOff>
      <xdr:row>32</xdr:row>
      <xdr:rowOff>15663</xdr:rowOff>
    </xdr:to>
    <xdr:cxnSp macro="">
      <xdr:nvCxnSpPr>
        <xdr:cNvPr id="90" name="直線コネクタ 89">
          <a:extLst>
            <a:ext uri="{FF2B5EF4-FFF2-40B4-BE49-F238E27FC236}">
              <a16:creationId xmlns:a16="http://schemas.microsoft.com/office/drawing/2014/main" id="{78D6F724-57BE-4D1D-AE59-C1126AB8D57A}"/>
            </a:ext>
          </a:extLst>
        </xdr:cNvPr>
        <xdr:cNvCxnSpPr/>
      </xdr:nvCxnSpPr>
      <xdr:spPr>
        <a:xfrm>
          <a:off x="1765300" y="6187228"/>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1" name="n_1aveValue有形固定資産減価償却率">
          <a:extLst>
            <a:ext uri="{FF2B5EF4-FFF2-40B4-BE49-F238E27FC236}">
              <a16:creationId xmlns:a16="http://schemas.microsoft.com/office/drawing/2014/main" id="{7C379BB4-EF6B-4EB5-9562-FA0022FCB6F2}"/>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92" name="n_2aveValue有形固定資産減価償却率">
          <a:extLst>
            <a:ext uri="{FF2B5EF4-FFF2-40B4-BE49-F238E27FC236}">
              <a16:creationId xmlns:a16="http://schemas.microsoft.com/office/drawing/2014/main" id="{FE861676-992F-4A20-B1DF-3E21DAFDBF28}"/>
            </a:ext>
          </a:extLst>
        </xdr:cNvPr>
        <xdr:cNvSpPr txBox="1"/>
      </xdr:nvSpPr>
      <xdr:spPr>
        <a:xfrm>
          <a:off x="3086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93" name="n_3aveValue有形固定資産減価償却率">
          <a:extLst>
            <a:ext uri="{FF2B5EF4-FFF2-40B4-BE49-F238E27FC236}">
              <a16:creationId xmlns:a16="http://schemas.microsoft.com/office/drawing/2014/main" id="{B9814EC1-7F7B-4004-BE0C-D491CD107A4E}"/>
            </a:ext>
          </a:extLst>
        </xdr:cNvPr>
        <xdr:cNvSpPr txBox="1"/>
      </xdr:nvSpPr>
      <xdr:spPr>
        <a:xfrm>
          <a:off x="2324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135695</xdr:rowOff>
    </xdr:from>
    <xdr:ext cx="405111" cy="259045"/>
    <xdr:sp macro="" textlink="">
      <xdr:nvSpPr>
        <xdr:cNvPr id="94" name="n_4aveValue有形固定資産減価償却率">
          <a:extLst>
            <a:ext uri="{FF2B5EF4-FFF2-40B4-BE49-F238E27FC236}">
              <a16:creationId xmlns:a16="http://schemas.microsoft.com/office/drawing/2014/main" id="{E0933792-E66E-41C6-8764-6731196DD5C9}"/>
            </a:ext>
          </a:extLst>
        </xdr:cNvPr>
        <xdr:cNvSpPr txBox="1"/>
      </xdr:nvSpPr>
      <xdr:spPr>
        <a:xfrm>
          <a:off x="1562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4885</xdr:rowOff>
    </xdr:from>
    <xdr:ext cx="405111" cy="259045"/>
    <xdr:sp macro="" textlink="">
      <xdr:nvSpPr>
        <xdr:cNvPr id="95" name="n_1mainValue有形固定資産減価償却率">
          <a:extLst>
            <a:ext uri="{FF2B5EF4-FFF2-40B4-BE49-F238E27FC236}">
              <a16:creationId xmlns:a16="http://schemas.microsoft.com/office/drawing/2014/main" id="{5F451F9D-C090-46A2-9E6B-E2EE2201FE69}"/>
            </a:ext>
          </a:extLst>
        </xdr:cNvPr>
        <xdr:cNvSpPr txBox="1"/>
      </xdr:nvSpPr>
      <xdr:spPr>
        <a:xfrm>
          <a:off x="3836044" y="643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115164</xdr:rowOff>
    </xdr:from>
    <xdr:ext cx="405111" cy="259045"/>
    <xdr:sp macro="" textlink="">
      <xdr:nvSpPr>
        <xdr:cNvPr id="96" name="n_2mainValue有形固定資産減価償却率">
          <a:extLst>
            <a:ext uri="{FF2B5EF4-FFF2-40B4-BE49-F238E27FC236}">
              <a16:creationId xmlns:a16="http://schemas.microsoft.com/office/drawing/2014/main" id="{5B0AAA7D-B2DD-4106-944A-05DB00809C3C}"/>
            </a:ext>
          </a:extLst>
        </xdr:cNvPr>
        <xdr:cNvSpPr txBox="1"/>
      </xdr:nvSpPr>
      <xdr:spPr>
        <a:xfrm>
          <a:off x="3086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57590</xdr:rowOff>
    </xdr:from>
    <xdr:ext cx="405111" cy="259045"/>
    <xdr:sp macro="" textlink="">
      <xdr:nvSpPr>
        <xdr:cNvPr id="97" name="n_3mainValue有形固定資産減価償却率">
          <a:extLst>
            <a:ext uri="{FF2B5EF4-FFF2-40B4-BE49-F238E27FC236}">
              <a16:creationId xmlns:a16="http://schemas.microsoft.com/office/drawing/2014/main" id="{B6A1E8C9-B369-47A2-933B-ED7CE41E790B}"/>
            </a:ext>
          </a:extLst>
        </xdr:cNvPr>
        <xdr:cNvSpPr txBox="1"/>
      </xdr:nvSpPr>
      <xdr:spPr>
        <a:xfrm>
          <a:off x="2324744" y="631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142680</xdr:rowOff>
    </xdr:from>
    <xdr:ext cx="405111" cy="259045"/>
    <xdr:sp macro="" textlink="">
      <xdr:nvSpPr>
        <xdr:cNvPr id="98" name="n_4mainValue有形固定資産減価償却率">
          <a:extLst>
            <a:ext uri="{FF2B5EF4-FFF2-40B4-BE49-F238E27FC236}">
              <a16:creationId xmlns:a16="http://schemas.microsoft.com/office/drawing/2014/main" id="{314A9340-E93B-48D8-9076-731AD389385A}"/>
            </a:ext>
          </a:extLst>
        </xdr:cNvPr>
        <xdr:cNvSpPr txBox="1"/>
      </xdr:nvSpPr>
      <xdr:spPr>
        <a:xfrm>
          <a:off x="15627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E8D04C9-815A-419B-A239-AABAE082CAE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EBD59CF-F3B1-4931-A293-F486F0C1921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8B0A8C3-FD67-4DE0-A70C-63762083F4F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6D0C848-D7D8-4040-A5E8-636D7EAA432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C8D6CFC-2147-4DB8-ADF9-2024D3C78F9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617C683-A9DE-4175-AC0F-06930143BF0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616F324-D5E5-4E17-8B46-ABF57B7D96A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ACBA69D-B1F9-476E-9156-1CB7CAA21F0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90964D3-F55B-475C-9683-F75B4E4D710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CAADDBE-64BB-4455-8B39-93EF0846866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DDEA30C-0322-400C-80F4-0D570E0F966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272286F-5C29-4334-8EDE-364CC230E7E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6531C07-1132-40C4-BD48-7578143381F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、昨年度と比較し横ばいとなっているが、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類似団体平均を上回っており高い水準となっている。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合併特例事業債の借入増などによ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償還残高が増加傾向に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、将来負担額が増加していることで債務償還比率も類似団体と比べると高くなっている。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また、人口減による普通交付税などの経常一般財源（歳入）の減少等も見込まれていることから、今後も債務償還比率は高い水準での推移が見込まれている。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CF8A6D11-D684-4157-8EBF-74548B0EEFE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774487E-01D2-42F1-B1DB-368B19D2360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94307C2-5A7D-48D4-AEB3-1E0584B0DC5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F26C121-3271-42E7-AD62-BBC39272301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D20C3890-F031-4093-BCB8-76D88D2191E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7D30015B-72FE-4DF0-B174-78B8B04F097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7C9ABCA3-CAB6-4597-8E07-5A5A45710BD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413212CC-DCE7-4B2B-BB58-704234B7250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BF81A2A-E806-41D7-AE03-BFA094917CE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92DDBA24-5ECF-44CC-973C-EF9F03F7E8F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EABD1457-8677-4462-A2C3-789BE9E93C1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479723A4-FCC1-4330-AEA0-B1D3B72BBF2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3F3D4636-9945-4F84-9A1C-BB459BACC3E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2E6AA704-F8B8-42D5-B5B1-B64F85E9A29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2B561670-BBB0-453D-AA94-2DBBC16E6C9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0100A09-7B42-4614-9784-5F4010E839C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4C2CE58-91DC-421B-B2CF-DC3FC5854D4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29" name="直線コネクタ 128">
          <a:extLst>
            <a:ext uri="{FF2B5EF4-FFF2-40B4-BE49-F238E27FC236}">
              <a16:creationId xmlns:a16="http://schemas.microsoft.com/office/drawing/2014/main" id="{01919AEA-748B-4EFF-9717-8D05F4551F0A}"/>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0" name="債務償還比率最小値テキスト">
          <a:extLst>
            <a:ext uri="{FF2B5EF4-FFF2-40B4-BE49-F238E27FC236}">
              <a16:creationId xmlns:a16="http://schemas.microsoft.com/office/drawing/2014/main" id="{FED5AB1A-7F0B-4ABB-B7EB-B0A9FD9D1871}"/>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1" name="直線コネクタ 130">
          <a:extLst>
            <a:ext uri="{FF2B5EF4-FFF2-40B4-BE49-F238E27FC236}">
              <a16:creationId xmlns:a16="http://schemas.microsoft.com/office/drawing/2014/main" id="{E4651E03-21AF-4F12-ADE1-A3EC559EFF02}"/>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9FAAA51A-AC5E-4BB1-8112-08DE6F88458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E0E7D733-B930-40A1-AB35-42555FC8011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4" name="債務償還比率平均値テキスト">
          <a:extLst>
            <a:ext uri="{FF2B5EF4-FFF2-40B4-BE49-F238E27FC236}">
              <a16:creationId xmlns:a16="http://schemas.microsoft.com/office/drawing/2014/main" id="{8AD28FD0-AB86-401E-8817-E6A19FF18F13}"/>
            </a:ext>
          </a:extLst>
        </xdr:cNvPr>
        <xdr:cNvSpPr txBox="1"/>
      </xdr:nvSpPr>
      <xdr:spPr>
        <a:xfrm>
          <a:off x="14846300" y="5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5" name="フローチャート: 判断 134">
          <a:extLst>
            <a:ext uri="{FF2B5EF4-FFF2-40B4-BE49-F238E27FC236}">
              <a16:creationId xmlns:a16="http://schemas.microsoft.com/office/drawing/2014/main" id="{E0BC7694-BA7A-4FDC-BEE5-2F303A155950}"/>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6" name="フローチャート: 判断 135">
          <a:extLst>
            <a:ext uri="{FF2B5EF4-FFF2-40B4-BE49-F238E27FC236}">
              <a16:creationId xmlns:a16="http://schemas.microsoft.com/office/drawing/2014/main" id="{973F175D-867A-4825-9336-F04D5C8542FA}"/>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7" name="フローチャート: 判断 136">
          <a:extLst>
            <a:ext uri="{FF2B5EF4-FFF2-40B4-BE49-F238E27FC236}">
              <a16:creationId xmlns:a16="http://schemas.microsoft.com/office/drawing/2014/main" id="{E801B3E2-5D29-47D3-A5AA-5622456569A9}"/>
            </a:ext>
          </a:extLst>
        </xdr:cNvPr>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38" name="フローチャート: 判断 137">
          <a:extLst>
            <a:ext uri="{FF2B5EF4-FFF2-40B4-BE49-F238E27FC236}">
              <a16:creationId xmlns:a16="http://schemas.microsoft.com/office/drawing/2014/main" id="{64F2BA5E-3B63-4A44-9E0B-A23937FACE91}"/>
            </a:ext>
          </a:extLst>
        </xdr:cNvPr>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39" name="フローチャート: 判断 138">
          <a:extLst>
            <a:ext uri="{FF2B5EF4-FFF2-40B4-BE49-F238E27FC236}">
              <a16:creationId xmlns:a16="http://schemas.microsoft.com/office/drawing/2014/main" id="{2F4830E8-3458-4B21-B67E-7AED1125929B}"/>
            </a:ext>
          </a:extLst>
        </xdr:cNvPr>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BD5E21A-7ECD-4D71-A50F-185F0A226A1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D7674FD-D20F-49ED-B868-0092027294B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D380E58-3683-459C-B3B4-3D07BE7BBE3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CAD12EC-7176-4C0E-B011-1AC15A6D90A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6CBE75E-3042-46A5-8870-B036CE30871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91503</xdr:rowOff>
    </xdr:from>
    <xdr:to>
      <xdr:col>76</xdr:col>
      <xdr:colOff>73025</xdr:colOff>
      <xdr:row>31</xdr:row>
      <xdr:rowOff>21653</xdr:rowOff>
    </xdr:to>
    <xdr:sp macro="" textlink="">
      <xdr:nvSpPr>
        <xdr:cNvPr id="145" name="楕円 144">
          <a:extLst>
            <a:ext uri="{FF2B5EF4-FFF2-40B4-BE49-F238E27FC236}">
              <a16:creationId xmlns:a16="http://schemas.microsoft.com/office/drawing/2014/main" id="{E142C418-13CC-42AC-AC51-BDEE7ADAF4A0}"/>
            </a:ext>
          </a:extLst>
        </xdr:cNvPr>
        <xdr:cNvSpPr/>
      </xdr:nvSpPr>
      <xdr:spPr>
        <a:xfrm>
          <a:off x="14744700" y="60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69930</xdr:rowOff>
    </xdr:from>
    <xdr:ext cx="469744" cy="259045"/>
    <xdr:sp macro="" textlink="">
      <xdr:nvSpPr>
        <xdr:cNvPr id="146" name="債務償還比率該当値テキスト">
          <a:extLst>
            <a:ext uri="{FF2B5EF4-FFF2-40B4-BE49-F238E27FC236}">
              <a16:creationId xmlns:a16="http://schemas.microsoft.com/office/drawing/2014/main" id="{947E8532-BA75-44F2-908A-5A287BB69366}"/>
            </a:ext>
          </a:extLst>
        </xdr:cNvPr>
        <xdr:cNvSpPr txBox="1"/>
      </xdr:nvSpPr>
      <xdr:spPr>
        <a:xfrm>
          <a:off x="14846300" y="598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94125</xdr:rowOff>
    </xdr:from>
    <xdr:to>
      <xdr:col>72</xdr:col>
      <xdr:colOff>123825</xdr:colOff>
      <xdr:row>31</xdr:row>
      <xdr:rowOff>24275</xdr:rowOff>
    </xdr:to>
    <xdr:sp macro="" textlink="">
      <xdr:nvSpPr>
        <xdr:cNvPr id="147" name="楕円 146">
          <a:extLst>
            <a:ext uri="{FF2B5EF4-FFF2-40B4-BE49-F238E27FC236}">
              <a16:creationId xmlns:a16="http://schemas.microsoft.com/office/drawing/2014/main" id="{EDEEFAFB-87EB-4DBF-BD41-01640983489C}"/>
            </a:ext>
          </a:extLst>
        </xdr:cNvPr>
        <xdr:cNvSpPr/>
      </xdr:nvSpPr>
      <xdr:spPr>
        <a:xfrm>
          <a:off x="14033500" y="60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142303</xdr:rowOff>
    </xdr:from>
    <xdr:to>
      <xdr:col>76</xdr:col>
      <xdr:colOff>22225</xdr:colOff>
      <xdr:row>30</xdr:row>
      <xdr:rowOff>144925</xdr:rowOff>
    </xdr:to>
    <xdr:cxnSp macro="">
      <xdr:nvCxnSpPr>
        <xdr:cNvPr id="148" name="直線コネクタ 147">
          <a:extLst>
            <a:ext uri="{FF2B5EF4-FFF2-40B4-BE49-F238E27FC236}">
              <a16:creationId xmlns:a16="http://schemas.microsoft.com/office/drawing/2014/main" id="{35A58BEB-609C-4245-AFB0-A62F3B91BB87}"/>
            </a:ext>
          </a:extLst>
        </xdr:cNvPr>
        <xdr:cNvCxnSpPr/>
      </xdr:nvCxnSpPr>
      <xdr:spPr>
        <a:xfrm flipV="1">
          <a:off x="14084300" y="6057328"/>
          <a:ext cx="7112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42382</xdr:rowOff>
    </xdr:from>
    <xdr:to>
      <xdr:col>68</xdr:col>
      <xdr:colOff>123825</xdr:colOff>
      <xdr:row>32</xdr:row>
      <xdr:rowOff>143982</xdr:rowOff>
    </xdr:to>
    <xdr:sp macro="" textlink="">
      <xdr:nvSpPr>
        <xdr:cNvPr id="149" name="楕円 148">
          <a:extLst>
            <a:ext uri="{FF2B5EF4-FFF2-40B4-BE49-F238E27FC236}">
              <a16:creationId xmlns:a16="http://schemas.microsoft.com/office/drawing/2014/main" id="{2CD3EC9F-734F-4A13-BD61-61FC1AA2CA5E}"/>
            </a:ext>
          </a:extLst>
        </xdr:cNvPr>
        <xdr:cNvSpPr/>
      </xdr:nvSpPr>
      <xdr:spPr>
        <a:xfrm>
          <a:off x="13271500" y="63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144925</xdr:rowOff>
    </xdr:from>
    <xdr:to>
      <xdr:col>72</xdr:col>
      <xdr:colOff>73025</xdr:colOff>
      <xdr:row>32</xdr:row>
      <xdr:rowOff>93182</xdr:rowOff>
    </xdr:to>
    <xdr:cxnSp macro="">
      <xdr:nvCxnSpPr>
        <xdr:cNvPr id="150" name="直線コネクタ 149">
          <a:extLst>
            <a:ext uri="{FF2B5EF4-FFF2-40B4-BE49-F238E27FC236}">
              <a16:creationId xmlns:a16="http://schemas.microsoft.com/office/drawing/2014/main" id="{0CC27CF1-120C-4FF5-A6FB-A41E9ACC83AC}"/>
            </a:ext>
          </a:extLst>
        </xdr:cNvPr>
        <xdr:cNvCxnSpPr/>
      </xdr:nvCxnSpPr>
      <xdr:spPr>
        <a:xfrm flipV="1">
          <a:off x="13322300" y="6059950"/>
          <a:ext cx="762000" cy="29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139038</xdr:rowOff>
    </xdr:from>
    <xdr:to>
      <xdr:col>64</xdr:col>
      <xdr:colOff>123825</xdr:colOff>
      <xdr:row>32</xdr:row>
      <xdr:rowOff>69188</xdr:rowOff>
    </xdr:to>
    <xdr:sp macro="" textlink="">
      <xdr:nvSpPr>
        <xdr:cNvPr id="151" name="楕円 150">
          <a:extLst>
            <a:ext uri="{FF2B5EF4-FFF2-40B4-BE49-F238E27FC236}">
              <a16:creationId xmlns:a16="http://schemas.microsoft.com/office/drawing/2014/main" id="{A0BDB440-05EB-4ED7-BEA5-1CB082EFCBCF}"/>
            </a:ext>
          </a:extLst>
        </xdr:cNvPr>
        <xdr:cNvSpPr/>
      </xdr:nvSpPr>
      <xdr:spPr>
        <a:xfrm>
          <a:off x="12509500" y="62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18388</xdr:rowOff>
    </xdr:from>
    <xdr:to>
      <xdr:col>68</xdr:col>
      <xdr:colOff>73025</xdr:colOff>
      <xdr:row>32</xdr:row>
      <xdr:rowOff>93182</xdr:rowOff>
    </xdr:to>
    <xdr:cxnSp macro="">
      <xdr:nvCxnSpPr>
        <xdr:cNvPr id="152" name="直線コネクタ 151">
          <a:extLst>
            <a:ext uri="{FF2B5EF4-FFF2-40B4-BE49-F238E27FC236}">
              <a16:creationId xmlns:a16="http://schemas.microsoft.com/office/drawing/2014/main" id="{47067FF6-A66A-4189-9741-E5A2EEB3E6F5}"/>
            </a:ext>
          </a:extLst>
        </xdr:cNvPr>
        <xdr:cNvCxnSpPr/>
      </xdr:nvCxnSpPr>
      <xdr:spPr>
        <a:xfrm>
          <a:off x="12560300" y="6276313"/>
          <a:ext cx="762000" cy="7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164946</xdr:rowOff>
    </xdr:from>
    <xdr:to>
      <xdr:col>60</xdr:col>
      <xdr:colOff>123825</xdr:colOff>
      <xdr:row>32</xdr:row>
      <xdr:rowOff>95096</xdr:rowOff>
    </xdr:to>
    <xdr:sp macro="" textlink="">
      <xdr:nvSpPr>
        <xdr:cNvPr id="153" name="楕円 152">
          <a:extLst>
            <a:ext uri="{FF2B5EF4-FFF2-40B4-BE49-F238E27FC236}">
              <a16:creationId xmlns:a16="http://schemas.microsoft.com/office/drawing/2014/main" id="{88725ACE-9C2E-4052-A4EC-E63331FCF4C6}"/>
            </a:ext>
          </a:extLst>
        </xdr:cNvPr>
        <xdr:cNvSpPr/>
      </xdr:nvSpPr>
      <xdr:spPr>
        <a:xfrm>
          <a:off x="11747500" y="62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18388</xdr:rowOff>
    </xdr:from>
    <xdr:to>
      <xdr:col>64</xdr:col>
      <xdr:colOff>73025</xdr:colOff>
      <xdr:row>32</xdr:row>
      <xdr:rowOff>44296</xdr:rowOff>
    </xdr:to>
    <xdr:cxnSp macro="">
      <xdr:nvCxnSpPr>
        <xdr:cNvPr id="154" name="直線コネクタ 153">
          <a:extLst>
            <a:ext uri="{FF2B5EF4-FFF2-40B4-BE49-F238E27FC236}">
              <a16:creationId xmlns:a16="http://schemas.microsoft.com/office/drawing/2014/main" id="{9E54E37D-EB3F-443F-9135-A41E30F70AB9}"/>
            </a:ext>
          </a:extLst>
        </xdr:cNvPr>
        <xdr:cNvCxnSpPr/>
      </xdr:nvCxnSpPr>
      <xdr:spPr>
        <a:xfrm flipV="1">
          <a:off x="11798300" y="627631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5" name="n_1aveValue債務償還比率">
          <a:extLst>
            <a:ext uri="{FF2B5EF4-FFF2-40B4-BE49-F238E27FC236}">
              <a16:creationId xmlns:a16="http://schemas.microsoft.com/office/drawing/2014/main" id="{C84DA83D-841F-4F09-8649-CB916F78C461}"/>
            </a:ext>
          </a:extLst>
        </xdr:cNvPr>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a:extLst>
            <a:ext uri="{FF2B5EF4-FFF2-40B4-BE49-F238E27FC236}">
              <a16:creationId xmlns:a16="http://schemas.microsoft.com/office/drawing/2014/main" id="{E39D94CE-9615-4057-B97F-D3987D2BAE81}"/>
            </a:ext>
          </a:extLst>
        </xdr:cNvPr>
        <xdr:cNvSpPr txBox="1"/>
      </xdr:nvSpPr>
      <xdr:spPr>
        <a:xfrm>
          <a:off x="130874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a:extLst>
            <a:ext uri="{FF2B5EF4-FFF2-40B4-BE49-F238E27FC236}">
              <a16:creationId xmlns:a16="http://schemas.microsoft.com/office/drawing/2014/main" id="{6D00E063-8408-4E54-921A-5718B900490F}"/>
            </a:ext>
          </a:extLst>
        </xdr:cNvPr>
        <xdr:cNvSpPr txBox="1"/>
      </xdr:nvSpPr>
      <xdr:spPr>
        <a:xfrm>
          <a:off x="12325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a:extLst>
            <a:ext uri="{FF2B5EF4-FFF2-40B4-BE49-F238E27FC236}">
              <a16:creationId xmlns:a16="http://schemas.microsoft.com/office/drawing/2014/main" id="{0C44CF88-0653-4550-9708-EDC973C12E47}"/>
            </a:ext>
          </a:extLst>
        </xdr:cNvPr>
        <xdr:cNvSpPr txBox="1"/>
      </xdr:nvSpPr>
      <xdr:spPr>
        <a:xfrm>
          <a:off x="11563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15402</xdr:rowOff>
    </xdr:from>
    <xdr:ext cx="469744" cy="259045"/>
    <xdr:sp macro="" textlink="">
      <xdr:nvSpPr>
        <xdr:cNvPr id="159" name="n_1mainValue債務償還比率">
          <a:extLst>
            <a:ext uri="{FF2B5EF4-FFF2-40B4-BE49-F238E27FC236}">
              <a16:creationId xmlns:a16="http://schemas.microsoft.com/office/drawing/2014/main" id="{574B012E-91D6-42DE-8D51-F56B7CD052F3}"/>
            </a:ext>
          </a:extLst>
        </xdr:cNvPr>
        <xdr:cNvSpPr txBox="1"/>
      </xdr:nvSpPr>
      <xdr:spPr>
        <a:xfrm>
          <a:off x="13836727" y="61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135109</xdr:rowOff>
    </xdr:from>
    <xdr:ext cx="469744" cy="259045"/>
    <xdr:sp macro="" textlink="">
      <xdr:nvSpPr>
        <xdr:cNvPr id="160" name="n_2mainValue債務償還比率">
          <a:extLst>
            <a:ext uri="{FF2B5EF4-FFF2-40B4-BE49-F238E27FC236}">
              <a16:creationId xmlns:a16="http://schemas.microsoft.com/office/drawing/2014/main" id="{937339E0-29B8-4E40-9990-98A5B0645E53}"/>
            </a:ext>
          </a:extLst>
        </xdr:cNvPr>
        <xdr:cNvSpPr txBox="1"/>
      </xdr:nvSpPr>
      <xdr:spPr>
        <a:xfrm>
          <a:off x="13087427" y="639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60315</xdr:rowOff>
    </xdr:from>
    <xdr:ext cx="469744" cy="259045"/>
    <xdr:sp macro="" textlink="">
      <xdr:nvSpPr>
        <xdr:cNvPr id="161" name="n_3mainValue債務償還比率">
          <a:extLst>
            <a:ext uri="{FF2B5EF4-FFF2-40B4-BE49-F238E27FC236}">
              <a16:creationId xmlns:a16="http://schemas.microsoft.com/office/drawing/2014/main" id="{D437D720-9A86-4918-BECC-5D94413A57D7}"/>
            </a:ext>
          </a:extLst>
        </xdr:cNvPr>
        <xdr:cNvSpPr txBox="1"/>
      </xdr:nvSpPr>
      <xdr:spPr>
        <a:xfrm>
          <a:off x="12325427" y="63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86223</xdr:rowOff>
    </xdr:from>
    <xdr:ext cx="469744" cy="259045"/>
    <xdr:sp macro="" textlink="">
      <xdr:nvSpPr>
        <xdr:cNvPr id="162" name="n_4mainValue債務償還比率">
          <a:extLst>
            <a:ext uri="{FF2B5EF4-FFF2-40B4-BE49-F238E27FC236}">
              <a16:creationId xmlns:a16="http://schemas.microsoft.com/office/drawing/2014/main" id="{99833624-B2BA-45ED-A5B4-A0804F46E365}"/>
            </a:ext>
          </a:extLst>
        </xdr:cNvPr>
        <xdr:cNvSpPr txBox="1"/>
      </xdr:nvSpPr>
      <xdr:spPr>
        <a:xfrm>
          <a:off x="11563427" y="634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D40EA60-E7B1-475C-847A-685E72409CE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BDC93855-D4D8-43A1-A7DA-1CC2BE34A65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3BBEB71-FBA5-448D-B663-8F441A07570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CF2EE89-31D3-4F8B-9C9F-AD2DCA9155A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418F4D2-3D2E-4397-847D-E7DD486D52F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F3DB2B2-62D9-48A6-BDFA-554D2D5DFC1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47E53FE-9ADB-45D6-B05E-69D3869463C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B2CAF2-774B-42DC-9DDA-5466E8C0DC2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C1CB1AA-3468-4CCD-AD74-2DA2DD6D483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C45DB0-1514-4A0E-BF82-235327F57BA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07D5B0-C0FF-43D3-98E1-064E862A03F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929323-FB45-4D9A-87FF-F82B744074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247136-9197-4627-BD20-DCE495F05DC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A72B01-2B77-482A-A475-2EDB07E183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4AC5EE-26CE-4FDD-A04B-3A18303AEDA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5CA6DC-9056-488C-AC0E-9FC3FB737F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8,011
180.87
8,162,322
7,879,426
265,970
4,550,444
8,414,362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03F7DD-74F1-40F3-9770-BF5FDC8F22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F92837-D399-44BE-99C8-8C76213C850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097019-7E72-42E6-BD26-BF54C2771B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C70347C-1AC0-495A-B487-4852D77E4B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411CEB-8DEB-41FA-936E-862742A6726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EFAB923-7482-4C16-BFAD-8CAF4F9C95C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A645B1-7D9A-4DCC-B0E6-5B4839B2F4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86AD7A3-AF0D-4132-A464-D9BE627FBA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81ED9C-57E5-4CBB-9AFC-44C7722AC9B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D9C6B73-7960-4737-9C2B-AACF61040A0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759543-9BA9-4B06-B45D-9CD8D727FC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9A48F9-5C61-4384-AE11-546F47D7565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191E41-73F9-48A8-A7CE-9B1D605ADD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28D7B8-57F6-4B9F-86B9-8DF98F857F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6A0D19-060B-422E-B090-EC34B68C1EA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81D13C-D736-411B-A446-520A0EEAEF9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276778F-AB3B-4B71-AD05-6B57F427F89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25D9FEB-16EB-466B-92F7-E5999E525ED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3FF815-5C39-46B6-A47C-2B59ADD6DF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85D1BC5-C253-49CA-97BD-931ECA06527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AB50045-12CB-4DA7-B87E-B08F22C3082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363CD4-2589-4808-A82C-A356B599C5E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F7AE14-AA4C-4656-8A44-75C824E9AC5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5B518CF-55FC-4E05-B5D6-8256D970E6A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C22EED8-5706-416F-AEE4-A1F248C7D9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36428F-BAE3-43BC-AC3B-B56F6B66686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D87FD7-2851-4B0D-AC62-9F040D08B7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50C0FE-57B9-4805-A080-40907AC32C9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31D1ED-700C-4529-8662-8D1CC7183CF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742D5E-4257-437C-A1BD-7C9A4DAA04D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752F0E-5D97-4A4E-8320-DCE56570F55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54D70F-2D61-4DAB-9D5D-38787F2FB29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8754636-98F4-44F7-BE1A-890534AA2B6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B73556B-ADF1-456D-824B-07FA278ABF7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E2C2FF8-E0C0-45AF-BD1D-5F71304A489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B2631AB-AD61-4F64-95EE-1AB5CA35009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67D3074-224B-43A3-92D8-709C628E129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F50701C-308D-45FA-BF0E-2DEC05C571B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B24FF8D-620E-4446-BE89-2D3D8DE6882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5C57640-25C9-4D96-B135-AF1418FD270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863E54C-9217-4BFE-A322-0C6A69AF84D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C20CC39-F46C-48AB-8511-C06CE2F5412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D7FABDF-CA47-4C5D-B436-1A55B3797C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88129C2-5346-4C04-A84B-65D335A9711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F9AA5B0-9C20-41C4-AAD4-360712FB48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8DA27551-9DA3-4B1A-8B7C-B5A60FFD17C6}"/>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6D8FFE13-E0F0-463E-8914-998AE95F598C}"/>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59DFCB80-7C9A-41DD-95A2-7293E1721C70}"/>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F08C9883-18EF-4BAA-A781-7E7FA2180165}"/>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0EEB5E8A-64FB-47FD-B12C-F7767C15CCE8}"/>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83316FBA-6D74-4DB4-B575-27355A0304E7}"/>
            </a:ext>
          </a:extLst>
        </xdr:cNvPr>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8EFE093B-18A1-4632-AC01-DD350AECB2EE}"/>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B392448D-2AEF-414F-B00D-BA08FB7138B1}"/>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B596E125-286C-4601-B116-A06FFFF4DEDF}"/>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9D0C0C24-BD43-43AA-89DB-C467BB66D590}"/>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ED23BD45-DC61-4239-A8BE-C85252083A73}"/>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C42E33D-22CA-4FA4-8032-800650EB50B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E2C3FAA-F1F9-4E3F-B550-D5DD08976B8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018765F-820A-4E48-8E88-E1418F90188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C84D86F-B9DE-4C93-839D-E34C53AEDB8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C0E95F6-6900-4B1A-A454-9EC692DFC66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73" name="楕円 72">
          <a:extLst>
            <a:ext uri="{FF2B5EF4-FFF2-40B4-BE49-F238E27FC236}">
              <a16:creationId xmlns:a16="http://schemas.microsoft.com/office/drawing/2014/main" id="{F2416A9E-A3EE-4C01-9E51-AB71DC0640FC}"/>
            </a:ext>
          </a:extLst>
        </xdr:cNvPr>
        <xdr:cNvSpPr/>
      </xdr:nvSpPr>
      <xdr:spPr>
        <a:xfrm>
          <a:off x="4584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28592</xdr:rowOff>
    </xdr:from>
    <xdr:ext cx="405111" cy="259045"/>
    <xdr:sp macro="" textlink="">
      <xdr:nvSpPr>
        <xdr:cNvPr id="74" name="【道路】&#10;有形固定資産減価償却率該当値テキスト">
          <a:extLst>
            <a:ext uri="{FF2B5EF4-FFF2-40B4-BE49-F238E27FC236}">
              <a16:creationId xmlns:a16="http://schemas.microsoft.com/office/drawing/2014/main" id="{49AF8FAD-5111-48D1-8501-6E5A95F827BB}"/>
            </a:ext>
          </a:extLst>
        </xdr:cNvPr>
        <xdr:cNvSpPr txBox="1"/>
      </xdr:nvSpPr>
      <xdr:spPr>
        <a:xfrm>
          <a:off x="4673600"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17780</xdr:rowOff>
    </xdr:from>
    <xdr:to>
      <xdr:col>20</xdr:col>
      <xdr:colOff>38100</xdr:colOff>
      <xdr:row>39</xdr:row>
      <xdr:rowOff>119380</xdr:rowOff>
    </xdr:to>
    <xdr:sp macro="" textlink="">
      <xdr:nvSpPr>
        <xdr:cNvPr id="75" name="楕円 74">
          <a:extLst>
            <a:ext uri="{FF2B5EF4-FFF2-40B4-BE49-F238E27FC236}">
              <a16:creationId xmlns:a16="http://schemas.microsoft.com/office/drawing/2014/main" id="{4A060553-634D-4DDD-8FE6-2AA439689F90}"/>
            </a:ext>
          </a:extLst>
        </xdr:cNvPr>
        <xdr:cNvSpPr/>
      </xdr:nvSpPr>
      <xdr:spPr>
        <a:xfrm>
          <a:off x="3746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68580</xdr:rowOff>
    </xdr:from>
    <xdr:to>
      <xdr:col>24</xdr:col>
      <xdr:colOff>63500</xdr:colOff>
      <xdr:row>39</xdr:row>
      <xdr:rowOff>100965</xdr:rowOff>
    </xdr:to>
    <xdr:cxnSp macro="">
      <xdr:nvCxnSpPr>
        <xdr:cNvPr id="76" name="直線コネクタ 75">
          <a:extLst>
            <a:ext uri="{FF2B5EF4-FFF2-40B4-BE49-F238E27FC236}">
              <a16:creationId xmlns:a16="http://schemas.microsoft.com/office/drawing/2014/main" id="{FF8BFEE1-4524-49ED-BABD-9C72462B0F64}"/>
            </a:ext>
          </a:extLst>
        </xdr:cNvPr>
        <xdr:cNvCxnSpPr/>
      </xdr:nvCxnSpPr>
      <xdr:spPr>
        <a:xfrm>
          <a:off x="3797300" y="67551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158750</xdr:rowOff>
    </xdr:from>
    <xdr:to>
      <xdr:col>15</xdr:col>
      <xdr:colOff>101600</xdr:colOff>
      <xdr:row>39</xdr:row>
      <xdr:rowOff>88900</xdr:rowOff>
    </xdr:to>
    <xdr:sp macro="" textlink="">
      <xdr:nvSpPr>
        <xdr:cNvPr id="77" name="楕円 76">
          <a:extLst>
            <a:ext uri="{FF2B5EF4-FFF2-40B4-BE49-F238E27FC236}">
              <a16:creationId xmlns:a16="http://schemas.microsoft.com/office/drawing/2014/main" id="{F948D486-B9F1-4972-B58A-62BECBDD3E1C}"/>
            </a:ext>
          </a:extLst>
        </xdr:cNvPr>
        <xdr:cNvSpPr/>
      </xdr:nvSpPr>
      <xdr:spPr>
        <a:xfrm>
          <a:off x="2857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38100</xdr:rowOff>
    </xdr:from>
    <xdr:to>
      <xdr:col>19</xdr:col>
      <xdr:colOff>177800</xdr:colOff>
      <xdr:row>39</xdr:row>
      <xdr:rowOff>68580</xdr:rowOff>
    </xdr:to>
    <xdr:cxnSp macro="">
      <xdr:nvCxnSpPr>
        <xdr:cNvPr id="78" name="直線コネクタ 77">
          <a:extLst>
            <a:ext uri="{FF2B5EF4-FFF2-40B4-BE49-F238E27FC236}">
              <a16:creationId xmlns:a16="http://schemas.microsoft.com/office/drawing/2014/main" id="{425417A3-A88F-4E46-BBE6-8C209EE6BBC7}"/>
            </a:ext>
          </a:extLst>
        </xdr:cNvPr>
        <xdr:cNvCxnSpPr/>
      </xdr:nvCxnSpPr>
      <xdr:spPr>
        <a:xfrm>
          <a:off x="2908300" y="6724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132080</xdr:rowOff>
    </xdr:from>
    <xdr:to>
      <xdr:col>10</xdr:col>
      <xdr:colOff>165100</xdr:colOff>
      <xdr:row>39</xdr:row>
      <xdr:rowOff>62230</xdr:rowOff>
    </xdr:to>
    <xdr:sp macro="" textlink="">
      <xdr:nvSpPr>
        <xdr:cNvPr id="79" name="楕円 78">
          <a:extLst>
            <a:ext uri="{FF2B5EF4-FFF2-40B4-BE49-F238E27FC236}">
              <a16:creationId xmlns:a16="http://schemas.microsoft.com/office/drawing/2014/main" id="{A44B5325-E0AD-46D0-83CF-09E9401028F4}"/>
            </a:ext>
          </a:extLst>
        </xdr:cNvPr>
        <xdr:cNvSpPr/>
      </xdr:nvSpPr>
      <xdr:spPr>
        <a:xfrm>
          <a:off x="1968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11430</xdr:rowOff>
    </xdr:from>
    <xdr:to>
      <xdr:col>15</xdr:col>
      <xdr:colOff>50800</xdr:colOff>
      <xdr:row>39</xdr:row>
      <xdr:rowOff>38100</xdr:rowOff>
    </xdr:to>
    <xdr:cxnSp macro="">
      <xdr:nvCxnSpPr>
        <xdr:cNvPr id="80" name="直線コネクタ 79">
          <a:extLst>
            <a:ext uri="{FF2B5EF4-FFF2-40B4-BE49-F238E27FC236}">
              <a16:creationId xmlns:a16="http://schemas.microsoft.com/office/drawing/2014/main" id="{87407E06-E162-46DE-B663-0F7839CE4D73}"/>
            </a:ext>
          </a:extLst>
        </xdr:cNvPr>
        <xdr:cNvCxnSpPr/>
      </xdr:nvCxnSpPr>
      <xdr:spPr>
        <a:xfrm>
          <a:off x="2019300" y="6697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97790</xdr:rowOff>
    </xdr:from>
    <xdr:to>
      <xdr:col>6</xdr:col>
      <xdr:colOff>38100</xdr:colOff>
      <xdr:row>39</xdr:row>
      <xdr:rowOff>27940</xdr:rowOff>
    </xdr:to>
    <xdr:sp macro="" textlink="">
      <xdr:nvSpPr>
        <xdr:cNvPr id="81" name="楕円 80">
          <a:extLst>
            <a:ext uri="{FF2B5EF4-FFF2-40B4-BE49-F238E27FC236}">
              <a16:creationId xmlns:a16="http://schemas.microsoft.com/office/drawing/2014/main" id="{C0A1911E-8448-41EA-8A0E-B8F56073A49F}"/>
            </a:ext>
          </a:extLst>
        </xdr:cNvPr>
        <xdr:cNvSpPr/>
      </xdr:nvSpPr>
      <xdr:spPr>
        <a:xfrm>
          <a:off x="1079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148590</xdr:rowOff>
    </xdr:from>
    <xdr:to>
      <xdr:col>10</xdr:col>
      <xdr:colOff>114300</xdr:colOff>
      <xdr:row>39</xdr:row>
      <xdr:rowOff>11430</xdr:rowOff>
    </xdr:to>
    <xdr:cxnSp macro="">
      <xdr:nvCxnSpPr>
        <xdr:cNvPr id="82" name="直線コネクタ 81">
          <a:extLst>
            <a:ext uri="{FF2B5EF4-FFF2-40B4-BE49-F238E27FC236}">
              <a16:creationId xmlns:a16="http://schemas.microsoft.com/office/drawing/2014/main" id="{2D2AF619-97A3-429B-ABA0-E54278D65647}"/>
            </a:ext>
          </a:extLst>
        </xdr:cNvPr>
        <xdr:cNvCxnSpPr/>
      </xdr:nvCxnSpPr>
      <xdr:spPr>
        <a:xfrm>
          <a:off x="1130300" y="6663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a:extLst>
            <a:ext uri="{FF2B5EF4-FFF2-40B4-BE49-F238E27FC236}">
              <a16:creationId xmlns:a16="http://schemas.microsoft.com/office/drawing/2014/main" id="{43CBCFA7-22D2-4B82-8FF0-ECE8BF101522}"/>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7105E863-3942-48A1-9984-7DCEEA06833F}"/>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05F08EAF-CD96-4668-9C49-3E897F279546}"/>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6" name="n_4aveValue【道路】&#10;有形固定資産減価償却率">
          <a:extLst>
            <a:ext uri="{FF2B5EF4-FFF2-40B4-BE49-F238E27FC236}">
              <a16:creationId xmlns:a16="http://schemas.microsoft.com/office/drawing/2014/main" id="{8C771D42-ACF7-4A86-AA68-C4D0BCCE108D}"/>
            </a:ext>
          </a:extLst>
        </xdr:cNvPr>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110507</xdr:rowOff>
    </xdr:from>
    <xdr:ext cx="405111" cy="259045"/>
    <xdr:sp macro="" textlink="">
      <xdr:nvSpPr>
        <xdr:cNvPr id="87" name="n_1mainValue【道路】&#10;有形固定資産減価償却率">
          <a:extLst>
            <a:ext uri="{FF2B5EF4-FFF2-40B4-BE49-F238E27FC236}">
              <a16:creationId xmlns:a16="http://schemas.microsoft.com/office/drawing/2014/main" id="{DACE933C-A27D-428D-8A17-18812C094388}"/>
            </a:ext>
          </a:extLst>
        </xdr:cNvPr>
        <xdr:cNvSpPr txBox="1"/>
      </xdr:nvSpPr>
      <xdr:spPr>
        <a:xfrm>
          <a:off x="35820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80027</xdr:rowOff>
    </xdr:from>
    <xdr:ext cx="405111" cy="259045"/>
    <xdr:sp macro="" textlink="">
      <xdr:nvSpPr>
        <xdr:cNvPr id="88" name="n_2mainValue【道路】&#10;有形固定資産減価償却率">
          <a:extLst>
            <a:ext uri="{FF2B5EF4-FFF2-40B4-BE49-F238E27FC236}">
              <a16:creationId xmlns:a16="http://schemas.microsoft.com/office/drawing/2014/main" id="{55D9DCD6-A23C-4F20-97A3-3597550717E6}"/>
            </a:ext>
          </a:extLst>
        </xdr:cNvPr>
        <xdr:cNvSpPr txBox="1"/>
      </xdr:nvSpPr>
      <xdr:spPr>
        <a:xfrm>
          <a:off x="2705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53357</xdr:rowOff>
    </xdr:from>
    <xdr:ext cx="405111" cy="259045"/>
    <xdr:sp macro="" textlink="">
      <xdr:nvSpPr>
        <xdr:cNvPr id="89" name="n_3mainValue【道路】&#10;有形固定資産減価償却率">
          <a:extLst>
            <a:ext uri="{FF2B5EF4-FFF2-40B4-BE49-F238E27FC236}">
              <a16:creationId xmlns:a16="http://schemas.microsoft.com/office/drawing/2014/main" id="{0AAE0BC8-1C5F-409E-88F7-E71EFE9ADEA7}"/>
            </a:ext>
          </a:extLst>
        </xdr:cNvPr>
        <xdr:cNvSpPr txBox="1"/>
      </xdr:nvSpPr>
      <xdr:spPr>
        <a:xfrm>
          <a:off x="1816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19067</xdr:rowOff>
    </xdr:from>
    <xdr:ext cx="405111" cy="259045"/>
    <xdr:sp macro="" textlink="">
      <xdr:nvSpPr>
        <xdr:cNvPr id="90" name="n_4mainValue【道路】&#10;有形固定資産減価償却率">
          <a:extLst>
            <a:ext uri="{FF2B5EF4-FFF2-40B4-BE49-F238E27FC236}">
              <a16:creationId xmlns:a16="http://schemas.microsoft.com/office/drawing/2014/main" id="{08791313-0BFE-4F4C-B292-B8FC5F62C128}"/>
            </a:ext>
          </a:extLst>
        </xdr:cNvPr>
        <xdr:cNvSpPr txBox="1"/>
      </xdr:nvSpPr>
      <xdr:spPr>
        <a:xfrm>
          <a:off x="927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D847725-4F5F-4668-8B7A-8204989F1D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CA1658D-1A14-4B15-A00D-49858D98D1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0421F4A-4CAC-44D0-BACC-40215DE5B58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67C0873-02C6-4FBC-97A0-1852CFE497F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D570DCA-78E7-4712-8EC6-66BBC273DC3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E25D113-6959-48F5-BFBB-F60A4D37242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2AD8AD5-7F75-4180-8DE8-F3D48D59C44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B10E76A-F772-41D4-8EF2-AE779D04D45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66551B4-B488-47ED-BBAB-DBE6FDD09F9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852EB77-81D3-498C-A814-2E2C7BAC28D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48E9F20-A877-4515-86F8-EBB2AE9BE45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54B06B7-F99E-48D8-884D-B4E6C5B7A6D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873C791-08E7-4978-886C-23677A7E939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4BF9FA7C-5D79-490C-8D74-AE676D98BA5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57F0297-08E5-463B-9D91-3EDA2F78A54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94A7711-56B4-4BF4-AC09-60358438B55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8762E4D-8A7C-4EE7-BB7E-B0DC8171056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E6EAD61-EC16-4C3B-A74E-E8DCB4B1784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477F68A-41B6-4BA9-9E2A-B3BDE0641FE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32955FE-DD13-4884-B719-B1C3B801D289}"/>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0419BA4-89C6-42C8-8ECE-A4E2E229D7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68AE8BAD-6D0C-4224-B6B2-D10CA0597FF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03DCDFB-9BF8-49F3-A92C-785B2E56BA5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068D53C1-0C62-4A69-8783-243053CF70E3}"/>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2E5FC37D-2866-4E4D-92F5-A78DE99B306E}"/>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094733A1-F1F1-4025-AF60-0751E7430D74}"/>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ECCC0664-BE50-427E-A048-63597AAEDA7A}"/>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2CE290F2-72A4-48EA-A559-D7F7A01840D7}"/>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47E3CC37-623D-4A59-B80F-C2CC001842E9}"/>
            </a:ext>
          </a:extLst>
        </xdr:cNvPr>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04D7DA55-EA4C-4F16-9A00-BED2C75A3F30}"/>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30705280-7A7B-4A54-8917-D2B32907D797}"/>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77844A5D-1E18-4432-9129-4877D7D56A39}"/>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334ED65C-02CE-49D0-92AC-1EDBE3AB40BF}"/>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645DFFEA-C056-4DDF-88F3-DBCA404F61D9}"/>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846097F-32AF-46BE-820F-EEFE43EB80B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DAE752E-9E37-4247-9804-17A20FC1CDD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33AB904-F02E-4F56-9F5C-0ABCC01241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F0FC953-0758-4D1C-8850-5C6FD42EA62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4BB40AE-C945-4D26-B837-73271FC451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150126</xdr:rowOff>
    </xdr:from>
    <xdr:to>
      <xdr:col>55</xdr:col>
      <xdr:colOff>50800</xdr:colOff>
      <xdr:row>40</xdr:row>
      <xdr:rowOff>80276</xdr:rowOff>
    </xdr:to>
    <xdr:sp macro="" textlink="">
      <xdr:nvSpPr>
        <xdr:cNvPr id="130" name="楕円 129">
          <a:extLst>
            <a:ext uri="{FF2B5EF4-FFF2-40B4-BE49-F238E27FC236}">
              <a16:creationId xmlns:a16="http://schemas.microsoft.com/office/drawing/2014/main" id="{23E527D0-8083-4D46-8917-A624A5D19D81}"/>
            </a:ext>
          </a:extLst>
        </xdr:cNvPr>
        <xdr:cNvSpPr/>
      </xdr:nvSpPr>
      <xdr:spPr>
        <a:xfrm>
          <a:off x="10426700" y="68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128553</xdr:rowOff>
    </xdr:from>
    <xdr:ext cx="534377" cy="259045"/>
    <xdr:sp macro="" textlink="">
      <xdr:nvSpPr>
        <xdr:cNvPr id="131" name="【道路】&#10;一人当たり延長該当値テキスト">
          <a:extLst>
            <a:ext uri="{FF2B5EF4-FFF2-40B4-BE49-F238E27FC236}">
              <a16:creationId xmlns:a16="http://schemas.microsoft.com/office/drawing/2014/main" id="{55BA1C20-78FB-413B-9A64-FC21AE1A863B}"/>
            </a:ext>
          </a:extLst>
        </xdr:cNvPr>
        <xdr:cNvSpPr txBox="1"/>
      </xdr:nvSpPr>
      <xdr:spPr>
        <a:xfrm>
          <a:off x="10515600" y="681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153860</xdr:rowOff>
    </xdr:from>
    <xdr:to>
      <xdr:col>50</xdr:col>
      <xdr:colOff>165100</xdr:colOff>
      <xdr:row>40</xdr:row>
      <xdr:rowOff>84010</xdr:rowOff>
    </xdr:to>
    <xdr:sp macro="" textlink="">
      <xdr:nvSpPr>
        <xdr:cNvPr id="132" name="楕円 131">
          <a:extLst>
            <a:ext uri="{FF2B5EF4-FFF2-40B4-BE49-F238E27FC236}">
              <a16:creationId xmlns:a16="http://schemas.microsoft.com/office/drawing/2014/main" id="{64002720-EE46-4062-8263-8A8D4ACC08D5}"/>
            </a:ext>
          </a:extLst>
        </xdr:cNvPr>
        <xdr:cNvSpPr/>
      </xdr:nvSpPr>
      <xdr:spPr>
        <a:xfrm>
          <a:off x="9588500" y="68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29476</xdr:rowOff>
    </xdr:from>
    <xdr:to>
      <xdr:col>55</xdr:col>
      <xdr:colOff>0</xdr:colOff>
      <xdr:row>40</xdr:row>
      <xdr:rowOff>33210</xdr:rowOff>
    </xdr:to>
    <xdr:cxnSp macro="">
      <xdr:nvCxnSpPr>
        <xdr:cNvPr id="133" name="直線コネクタ 132">
          <a:extLst>
            <a:ext uri="{FF2B5EF4-FFF2-40B4-BE49-F238E27FC236}">
              <a16:creationId xmlns:a16="http://schemas.microsoft.com/office/drawing/2014/main" id="{35908ED1-2AE6-46EA-AD5C-5E71A9E36164}"/>
            </a:ext>
          </a:extLst>
        </xdr:cNvPr>
        <xdr:cNvCxnSpPr/>
      </xdr:nvCxnSpPr>
      <xdr:spPr>
        <a:xfrm flipV="1">
          <a:off x="9639300" y="6887476"/>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162598</xdr:rowOff>
    </xdr:from>
    <xdr:to>
      <xdr:col>46</xdr:col>
      <xdr:colOff>38100</xdr:colOff>
      <xdr:row>40</xdr:row>
      <xdr:rowOff>92748</xdr:rowOff>
    </xdr:to>
    <xdr:sp macro="" textlink="">
      <xdr:nvSpPr>
        <xdr:cNvPr id="134" name="楕円 133">
          <a:extLst>
            <a:ext uri="{FF2B5EF4-FFF2-40B4-BE49-F238E27FC236}">
              <a16:creationId xmlns:a16="http://schemas.microsoft.com/office/drawing/2014/main" id="{AA9EFD35-FEC0-4DA9-B1E8-225111102646}"/>
            </a:ext>
          </a:extLst>
        </xdr:cNvPr>
        <xdr:cNvSpPr/>
      </xdr:nvSpPr>
      <xdr:spPr>
        <a:xfrm>
          <a:off x="8699500" y="68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33210</xdr:rowOff>
    </xdr:from>
    <xdr:to>
      <xdr:col>50</xdr:col>
      <xdr:colOff>114300</xdr:colOff>
      <xdr:row>40</xdr:row>
      <xdr:rowOff>41948</xdr:rowOff>
    </xdr:to>
    <xdr:cxnSp macro="">
      <xdr:nvCxnSpPr>
        <xdr:cNvPr id="135" name="直線コネクタ 134">
          <a:extLst>
            <a:ext uri="{FF2B5EF4-FFF2-40B4-BE49-F238E27FC236}">
              <a16:creationId xmlns:a16="http://schemas.microsoft.com/office/drawing/2014/main" id="{682E2201-60AE-41E6-BABD-3DB6704C2A18}"/>
            </a:ext>
          </a:extLst>
        </xdr:cNvPr>
        <xdr:cNvCxnSpPr/>
      </xdr:nvCxnSpPr>
      <xdr:spPr>
        <a:xfrm flipV="1">
          <a:off x="8750300" y="6891210"/>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166053</xdr:rowOff>
    </xdr:from>
    <xdr:to>
      <xdr:col>41</xdr:col>
      <xdr:colOff>101600</xdr:colOff>
      <xdr:row>40</xdr:row>
      <xdr:rowOff>96203</xdr:rowOff>
    </xdr:to>
    <xdr:sp macro="" textlink="">
      <xdr:nvSpPr>
        <xdr:cNvPr id="136" name="楕円 135">
          <a:extLst>
            <a:ext uri="{FF2B5EF4-FFF2-40B4-BE49-F238E27FC236}">
              <a16:creationId xmlns:a16="http://schemas.microsoft.com/office/drawing/2014/main" id="{7AFA42CC-53FA-4D04-AC37-CD963934200D}"/>
            </a:ext>
          </a:extLst>
        </xdr:cNvPr>
        <xdr:cNvSpPr/>
      </xdr:nvSpPr>
      <xdr:spPr>
        <a:xfrm>
          <a:off x="7810500" y="685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41948</xdr:rowOff>
    </xdr:from>
    <xdr:to>
      <xdr:col>45</xdr:col>
      <xdr:colOff>177800</xdr:colOff>
      <xdr:row>40</xdr:row>
      <xdr:rowOff>45403</xdr:rowOff>
    </xdr:to>
    <xdr:cxnSp macro="">
      <xdr:nvCxnSpPr>
        <xdr:cNvPr id="137" name="直線コネクタ 136">
          <a:extLst>
            <a:ext uri="{FF2B5EF4-FFF2-40B4-BE49-F238E27FC236}">
              <a16:creationId xmlns:a16="http://schemas.microsoft.com/office/drawing/2014/main" id="{EF46BDCD-C80C-4A17-82A2-F1A7A527122F}"/>
            </a:ext>
          </a:extLst>
        </xdr:cNvPr>
        <xdr:cNvCxnSpPr/>
      </xdr:nvCxnSpPr>
      <xdr:spPr>
        <a:xfrm flipV="1">
          <a:off x="7861300" y="6899948"/>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1118</xdr:rowOff>
    </xdr:from>
    <xdr:to>
      <xdr:col>36</xdr:col>
      <xdr:colOff>165100</xdr:colOff>
      <xdr:row>40</xdr:row>
      <xdr:rowOff>102718</xdr:rowOff>
    </xdr:to>
    <xdr:sp macro="" textlink="">
      <xdr:nvSpPr>
        <xdr:cNvPr id="138" name="楕円 137">
          <a:extLst>
            <a:ext uri="{FF2B5EF4-FFF2-40B4-BE49-F238E27FC236}">
              <a16:creationId xmlns:a16="http://schemas.microsoft.com/office/drawing/2014/main" id="{09578F53-3453-4EDA-B4CB-9E74840F26C8}"/>
            </a:ext>
          </a:extLst>
        </xdr:cNvPr>
        <xdr:cNvSpPr/>
      </xdr:nvSpPr>
      <xdr:spPr>
        <a:xfrm>
          <a:off x="6921500" y="68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45403</xdr:rowOff>
    </xdr:from>
    <xdr:to>
      <xdr:col>41</xdr:col>
      <xdr:colOff>50800</xdr:colOff>
      <xdr:row>40</xdr:row>
      <xdr:rowOff>51918</xdr:rowOff>
    </xdr:to>
    <xdr:cxnSp macro="">
      <xdr:nvCxnSpPr>
        <xdr:cNvPr id="139" name="直線コネクタ 138">
          <a:extLst>
            <a:ext uri="{FF2B5EF4-FFF2-40B4-BE49-F238E27FC236}">
              <a16:creationId xmlns:a16="http://schemas.microsoft.com/office/drawing/2014/main" id="{C7E1BF6B-94F1-4EDE-9296-3D7C224E3F0B}"/>
            </a:ext>
          </a:extLst>
        </xdr:cNvPr>
        <xdr:cNvCxnSpPr/>
      </xdr:nvCxnSpPr>
      <xdr:spPr>
        <a:xfrm flipV="1">
          <a:off x="6972300" y="6903403"/>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764F0F91-7E10-4C81-A2EC-7F0EDC246A67}"/>
            </a:ext>
          </a:extLst>
        </xdr:cNvPr>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a:extLst>
            <a:ext uri="{FF2B5EF4-FFF2-40B4-BE49-F238E27FC236}">
              <a16:creationId xmlns:a16="http://schemas.microsoft.com/office/drawing/2014/main" id="{8BEA3CF2-B8F2-4569-A449-D6911331BA84}"/>
            </a:ext>
          </a:extLst>
        </xdr:cNvPr>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a:extLst>
            <a:ext uri="{FF2B5EF4-FFF2-40B4-BE49-F238E27FC236}">
              <a16:creationId xmlns:a16="http://schemas.microsoft.com/office/drawing/2014/main" id="{D4441409-62F9-4B65-9270-A4CA699586E3}"/>
            </a:ext>
          </a:extLst>
        </xdr:cNvPr>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a:extLst>
            <a:ext uri="{FF2B5EF4-FFF2-40B4-BE49-F238E27FC236}">
              <a16:creationId xmlns:a16="http://schemas.microsoft.com/office/drawing/2014/main" id="{FFFCB150-B61A-4E51-A041-8DDBD271B5C0}"/>
            </a:ext>
          </a:extLst>
        </xdr:cNvPr>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75137</xdr:rowOff>
    </xdr:from>
    <xdr:ext cx="534377" cy="259045"/>
    <xdr:sp macro="" textlink="">
      <xdr:nvSpPr>
        <xdr:cNvPr id="144" name="n_1mainValue【道路】&#10;一人当たり延長">
          <a:extLst>
            <a:ext uri="{FF2B5EF4-FFF2-40B4-BE49-F238E27FC236}">
              <a16:creationId xmlns:a16="http://schemas.microsoft.com/office/drawing/2014/main" id="{4907DF99-A8F7-4FEB-8BE1-8D17F76E7D62}"/>
            </a:ext>
          </a:extLst>
        </xdr:cNvPr>
        <xdr:cNvSpPr txBox="1"/>
      </xdr:nvSpPr>
      <xdr:spPr>
        <a:xfrm>
          <a:off x="9359411" y="69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83875</xdr:rowOff>
    </xdr:from>
    <xdr:ext cx="534377" cy="259045"/>
    <xdr:sp macro="" textlink="">
      <xdr:nvSpPr>
        <xdr:cNvPr id="145" name="n_2mainValue【道路】&#10;一人当たり延長">
          <a:extLst>
            <a:ext uri="{FF2B5EF4-FFF2-40B4-BE49-F238E27FC236}">
              <a16:creationId xmlns:a16="http://schemas.microsoft.com/office/drawing/2014/main" id="{CD681BF2-D3B4-4265-985D-BA3BB0EEF607}"/>
            </a:ext>
          </a:extLst>
        </xdr:cNvPr>
        <xdr:cNvSpPr txBox="1"/>
      </xdr:nvSpPr>
      <xdr:spPr>
        <a:xfrm>
          <a:off x="8483111" y="694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87330</xdr:rowOff>
    </xdr:from>
    <xdr:ext cx="534377" cy="259045"/>
    <xdr:sp macro="" textlink="">
      <xdr:nvSpPr>
        <xdr:cNvPr id="146" name="n_3mainValue【道路】&#10;一人当たり延長">
          <a:extLst>
            <a:ext uri="{FF2B5EF4-FFF2-40B4-BE49-F238E27FC236}">
              <a16:creationId xmlns:a16="http://schemas.microsoft.com/office/drawing/2014/main" id="{56F971F1-C993-48D6-A3CE-2A19FA39B444}"/>
            </a:ext>
          </a:extLst>
        </xdr:cNvPr>
        <xdr:cNvSpPr txBox="1"/>
      </xdr:nvSpPr>
      <xdr:spPr>
        <a:xfrm>
          <a:off x="7594111" y="694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93845</xdr:rowOff>
    </xdr:from>
    <xdr:ext cx="534377" cy="259045"/>
    <xdr:sp macro="" textlink="">
      <xdr:nvSpPr>
        <xdr:cNvPr id="147" name="n_4mainValue【道路】&#10;一人当たり延長">
          <a:extLst>
            <a:ext uri="{FF2B5EF4-FFF2-40B4-BE49-F238E27FC236}">
              <a16:creationId xmlns:a16="http://schemas.microsoft.com/office/drawing/2014/main" id="{D8D24873-40C4-46C2-BBFB-817282E21105}"/>
            </a:ext>
          </a:extLst>
        </xdr:cNvPr>
        <xdr:cNvSpPr txBox="1"/>
      </xdr:nvSpPr>
      <xdr:spPr>
        <a:xfrm>
          <a:off x="6705111" y="69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A0AE1F2-1D8A-486A-BD8F-1E307C96CD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D9C909A-37BF-4672-BBF6-E14E318AAC0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1E69117-7DDD-4E1B-86CC-916B02E0C32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3039320-21C3-4649-9366-AA12B0EC7F8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4391126-4AB8-48BE-83E5-9CFAEE4A81F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CCE4178-DFA6-4D5F-824C-B2E069094F8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7A6D232-8766-447D-97EE-0985770A5E5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BF1B795-5EC7-4BE4-AE3A-5EDFB25C836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D4B0DFA-DFCD-4DB6-AC07-A6DF705D66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770756B-9280-4B09-B741-7353C5D315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6A5D7DD-49EA-4285-AD42-1FC2BECDEB6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B73E57B-3808-44E8-8761-BA502A5031C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1A0F124-4C99-43D2-B670-0B4B1169E78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0728997-96E6-4357-9995-5BA319A6D52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A06B3BC-EAF7-4BDE-8535-70706295689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25A0435-68B0-47D1-9BC5-ACFEF35FF7E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D743D78-D7B6-4F70-BB1F-CAFB198A8FF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011A928-C086-4CFE-9E31-BFAE0F76F06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C1E4A7F-A3B4-4012-A5A2-86A9F166C67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7B9722A-2077-4056-9AA2-8D61A7F93FF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51E2365-2916-4A19-BCB2-9F8C41A57DA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A38AC4B-BE43-4D55-A38C-08061447848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9E01E3A-8091-46BC-97D4-10EF44B1673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F8AE486-99B5-4EE9-B077-CABB1129DF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42E7362-CFBA-44A6-8F68-05793CF00A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D778E2E2-2FF2-47DE-8414-1F23456FA5DB}"/>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11B90F4-B0B3-4601-A66B-C4F707C9FE51}"/>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9DC664EF-8828-462B-8D8A-153E17F82970}"/>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D3E0B4F-AB94-4FC7-AAE1-173858750D2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B39DD2E2-DBF9-4E84-AFCA-5174258C0EC9}"/>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C75C001-BD82-45E1-90FC-6FBF8676D4DB}"/>
            </a:ext>
          </a:extLst>
        </xdr:cNvPr>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928DB582-FF42-4450-86A9-DEE24BEDC751}"/>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9407F424-8F3C-4DF7-ADF9-4793EBB7DA92}"/>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F381FA70-FB71-457F-9357-48BD7C05C0B4}"/>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ADE43298-3701-4F0E-9C5F-4FE193D3EB83}"/>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6DCDF2CB-7258-4CAF-9804-403E8C987B96}"/>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2B1AC7A-7E91-42CE-AFAD-4A25F6C4084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3B43A4F-851A-4B58-ABA0-11E41F204F2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DDB0901-A7A9-4CF5-B418-28C7088856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9BFBEC3-5198-4BE4-A044-9DE1975972A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5FC1015-9D35-466E-9041-A4A16BFC0F2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89" name="楕円 188">
          <a:extLst>
            <a:ext uri="{FF2B5EF4-FFF2-40B4-BE49-F238E27FC236}">
              <a16:creationId xmlns:a16="http://schemas.microsoft.com/office/drawing/2014/main" id="{4AD9DE01-3834-4ABE-9588-0E16F8195172}"/>
            </a:ext>
          </a:extLst>
        </xdr:cNvPr>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25961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7DE3621-D51D-4B26-9D43-10637B4CA6BC}"/>
            </a:ext>
          </a:extLst>
        </xdr:cNvPr>
        <xdr:cNvSpPr txBox="1"/>
      </xdr:nvSpPr>
      <xdr:spPr>
        <a:xfrm>
          <a:off x="4673600" y="10312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91" name="楕円 190">
          <a:extLst>
            <a:ext uri="{FF2B5EF4-FFF2-40B4-BE49-F238E27FC236}">
              <a16:creationId xmlns:a16="http://schemas.microsoft.com/office/drawing/2014/main" id="{3752C23E-C8F4-4D8C-8F8E-E2AD3731497D}"/>
            </a:ext>
          </a:extLst>
        </xdr:cNvPr>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53884</xdr:rowOff>
    </xdr:to>
    <xdr:cxnSp macro="">
      <xdr:nvCxnSpPr>
        <xdr:cNvPr id="192" name="直線コネクタ 191">
          <a:extLst>
            <a:ext uri="{FF2B5EF4-FFF2-40B4-BE49-F238E27FC236}">
              <a16:creationId xmlns:a16="http://schemas.microsoft.com/office/drawing/2014/main" id="{FD94C674-9DE0-4591-B8FB-F18FE8D234CC}"/>
            </a:ext>
          </a:extLst>
        </xdr:cNvPr>
        <xdr:cNvCxnSpPr/>
      </xdr:nvCxnSpPr>
      <xdr:spPr>
        <a:xfrm>
          <a:off x="3797300" y="1049274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3" name="楕円 192">
          <a:extLst>
            <a:ext uri="{FF2B5EF4-FFF2-40B4-BE49-F238E27FC236}">
              <a16:creationId xmlns:a16="http://schemas.microsoft.com/office/drawing/2014/main" id="{DE411F45-37C0-43BF-B66C-F3BFDF394006}"/>
            </a:ext>
          </a:extLst>
        </xdr:cNvPr>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34290</xdr:rowOff>
    </xdr:to>
    <xdr:cxnSp macro="">
      <xdr:nvCxnSpPr>
        <xdr:cNvPr id="194" name="直線コネクタ 193">
          <a:extLst>
            <a:ext uri="{FF2B5EF4-FFF2-40B4-BE49-F238E27FC236}">
              <a16:creationId xmlns:a16="http://schemas.microsoft.com/office/drawing/2014/main" id="{74F96D54-3271-4845-97DE-2A9231D18C23}"/>
            </a:ext>
          </a:extLst>
        </xdr:cNvPr>
        <xdr:cNvCxnSpPr/>
      </xdr:nvCxnSpPr>
      <xdr:spPr>
        <a:xfrm>
          <a:off x="2908300" y="10481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95" name="楕円 194">
          <a:extLst>
            <a:ext uri="{FF2B5EF4-FFF2-40B4-BE49-F238E27FC236}">
              <a16:creationId xmlns:a16="http://schemas.microsoft.com/office/drawing/2014/main" id="{5B22F742-D3CC-4302-A2AD-5D59186BAE12}"/>
            </a:ext>
          </a:extLst>
        </xdr:cNvPr>
        <xdr:cNvSpPr/>
      </xdr:nvSpPr>
      <xdr:spPr>
        <a:xfrm>
          <a:off x="1968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161653</xdr:rowOff>
    </xdr:from>
    <xdr:to>
      <xdr:col>15</xdr:col>
      <xdr:colOff>50800</xdr:colOff>
      <xdr:row>61</xdr:row>
      <xdr:rowOff>22860</xdr:rowOff>
    </xdr:to>
    <xdr:cxnSp macro="">
      <xdr:nvCxnSpPr>
        <xdr:cNvPr id="196" name="直線コネクタ 195">
          <a:extLst>
            <a:ext uri="{FF2B5EF4-FFF2-40B4-BE49-F238E27FC236}">
              <a16:creationId xmlns:a16="http://schemas.microsoft.com/office/drawing/2014/main" id="{F0CEED8C-05D0-45E5-B267-995745730295}"/>
            </a:ext>
          </a:extLst>
        </xdr:cNvPr>
        <xdr:cNvCxnSpPr/>
      </xdr:nvCxnSpPr>
      <xdr:spPr>
        <a:xfrm>
          <a:off x="2019300" y="104486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83094</xdr:rowOff>
    </xdr:from>
    <xdr:to>
      <xdr:col>6</xdr:col>
      <xdr:colOff>38100</xdr:colOff>
      <xdr:row>61</xdr:row>
      <xdr:rowOff>13244</xdr:rowOff>
    </xdr:to>
    <xdr:sp macro="" textlink="">
      <xdr:nvSpPr>
        <xdr:cNvPr id="197" name="楕円 196">
          <a:extLst>
            <a:ext uri="{FF2B5EF4-FFF2-40B4-BE49-F238E27FC236}">
              <a16:creationId xmlns:a16="http://schemas.microsoft.com/office/drawing/2014/main" id="{4A0B1D79-CCC6-40D1-9894-903FBD1557BC}"/>
            </a:ext>
          </a:extLst>
        </xdr:cNvPr>
        <xdr:cNvSpPr/>
      </xdr:nvSpPr>
      <xdr:spPr>
        <a:xfrm>
          <a:off x="1079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133894</xdr:rowOff>
    </xdr:from>
    <xdr:to>
      <xdr:col>10</xdr:col>
      <xdr:colOff>114300</xdr:colOff>
      <xdr:row>60</xdr:row>
      <xdr:rowOff>161653</xdr:rowOff>
    </xdr:to>
    <xdr:cxnSp macro="">
      <xdr:nvCxnSpPr>
        <xdr:cNvPr id="198" name="直線コネクタ 197">
          <a:extLst>
            <a:ext uri="{FF2B5EF4-FFF2-40B4-BE49-F238E27FC236}">
              <a16:creationId xmlns:a16="http://schemas.microsoft.com/office/drawing/2014/main" id="{230302E6-956A-4B5F-96E8-CA093BA7CC00}"/>
            </a:ext>
          </a:extLst>
        </xdr:cNvPr>
        <xdr:cNvCxnSpPr/>
      </xdr:nvCxnSpPr>
      <xdr:spPr>
        <a:xfrm>
          <a:off x="1130300" y="104208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9E23BB7-C80C-4487-A400-0B1125D1D196}"/>
            </a:ext>
          </a:extLst>
        </xdr:cNvPr>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28204CE-A734-491A-A4A4-DB38B095C214}"/>
            </a:ext>
          </a:extLst>
        </xdr:cNvPr>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DE30078-F756-4023-9D57-40373744C8C9}"/>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4D97918-3759-4D87-9AC0-558DC9EE4A80}"/>
            </a:ext>
          </a:extLst>
        </xdr:cNvPr>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101617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C1C932D-6348-4180-8B2B-437C1B782271}"/>
            </a:ext>
          </a:extLst>
        </xdr:cNvPr>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90187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5C3E175-4AED-4011-B357-2EA18577EB9F}"/>
            </a:ext>
          </a:extLst>
        </xdr:cNvPr>
        <xdr:cNvSpPr txBox="1"/>
      </xdr:nvSpPr>
      <xdr:spPr>
        <a:xfrm>
          <a:off x="2705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43212F3-8D59-468A-BB34-78F6B1BEB22B}"/>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E0A1F78-341B-4B21-BA4E-8F9D85789FC6}"/>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F8ACE10-3E42-44D7-80A4-CE01E97B162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922FAD9-BF23-4062-AB14-62B671A720F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06D42FF-1A8F-415F-BC6A-1F4927FC5DC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CAD75D9-F6ED-40D0-9C74-1E89E5ADE4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6DB0ACF-34C7-4E98-916E-B3DA9F0F9A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E8D53C7-81E6-414E-A098-E9671519D90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18FFD7A-F43A-416C-A020-E03BC00569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3ED22B2-3D86-4DDA-8D73-688597D3FA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D84D20C-8991-4A97-9B49-A59CB7D667C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D8DF026-A06C-4BBB-9005-1A1BD635382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149C783-50DE-4915-90DF-5372D7CB748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FBB61C3-C24D-41C0-A94B-FB5AFB14F48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C8B206F-AE22-4B51-BDEC-F18C109CD4C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C2291217-A5DB-46AD-8C55-5532BAC46BF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B6BF0FE-BE4A-476E-92DE-61D7588C4A0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A21DA017-DDE8-406F-BB14-BD8C64C997B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B7CC363-9D92-4831-A4E6-49EA1D30EFB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977C6234-B78F-4C3E-8E59-13697B6F2ED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CF8577A-10B3-4105-82F5-4A9350659B5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BF28CAF2-BDEF-423F-9AA6-81FB7697A17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91B741A-6CE9-4C1A-B8F5-D280C8B09B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AA3A32F-8ADD-4F43-99FD-2FECF99CA1E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D94A511-A582-43A3-8793-1B00B5F56B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45D7BDA0-D808-44F4-9822-667CD89F043E}"/>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194594A-0138-44FB-AFE9-DF2DF7D1A3FC}"/>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34FC3B69-AED4-4679-86FD-6591355F338A}"/>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561CE22-D50C-456D-BB74-69B4F8390038}"/>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EB433A25-6D14-4501-B38C-48EE2219C7C0}"/>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5B56B71-3E33-4117-8BC9-ECE6F1BAC81D}"/>
            </a:ext>
          </a:extLst>
        </xdr:cNvPr>
        <xdr:cNvSpPr txBox="1"/>
      </xdr:nvSpPr>
      <xdr:spPr>
        <a:xfrm>
          <a:off x="10515600" y="10777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789E3018-C81A-4A69-B3B8-28102D425F7F}"/>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DE26D530-6903-488E-B302-87C228CCAE5F}"/>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0BC76EEE-9868-4337-B51D-C6B3E81A7B39}"/>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6A72D691-147C-4B29-B2C4-1A2A8233FF52}"/>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0DCA8499-9E6F-4434-A415-C832FBD9D7A0}"/>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A4FE5DD-2E60-400E-8E50-F7CC04BA01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0D8B8D9-E2B4-45FF-8489-A0D7A3115E2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B7B66CE-C162-4B7C-B26D-896F9E66388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3CE5B09-8B43-4128-9573-A123AD274D0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91203EB-88E0-44AF-B09F-03325CDC543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38965</xdr:rowOff>
    </xdr:from>
    <xdr:to>
      <xdr:col>55</xdr:col>
      <xdr:colOff>50800</xdr:colOff>
      <xdr:row>62</xdr:row>
      <xdr:rowOff>140565</xdr:rowOff>
    </xdr:to>
    <xdr:sp macro="" textlink="">
      <xdr:nvSpPr>
        <xdr:cNvPr id="246" name="楕円 245">
          <a:extLst>
            <a:ext uri="{FF2B5EF4-FFF2-40B4-BE49-F238E27FC236}">
              <a16:creationId xmlns:a16="http://schemas.microsoft.com/office/drawing/2014/main" id="{DA3D6E7E-E97A-4D2D-B7FE-310943EF48BB}"/>
            </a:ext>
          </a:extLst>
        </xdr:cNvPr>
        <xdr:cNvSpPr/>
      </xdr:nvSpPr>
      <xdr:spPr>
        <a:xfrm>
          <a:off x="10426700" y="106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61842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3F68E1A0-129B-455F-BCB8-2420A9F92190}"/>
            </a:ext>
          </a:extLst>
        </xdr:cNvPr>
        <xdr:cNvSpPr txBox="1"/>
      </xdr:nvSpPr>
      <xdr:spPr>
        <a:xfrm>
          <a:off x="10515600" y="1052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45781</xdr:rowOff>
    </xdr:from>
    <xdr:to>
      <xdr:col>50</xdr:col>
      <xdr:colOff>165100</xdr:colOff>
      <xdr:row>62</xdr:row>
      <xdr:rowOff>147381</xdr:rowOff>
    </xdr:to>
    <xdr:sp macro="" textlink="">
      <xdr:nvSpPr>
        <xdr:cNvPr id="248" name="楕円 247">
          <a:extLst>
            <a:ext uri="{FF2B5EF4-FFF2-40B4-BE49-F238E27FC236}">
              <a16:creationId xmlns:a16="http://schemas.microsoft.com/office/drawing/2014/main" id="{51A94417-0160-4AA8-AB40-FDF0B10B4936}"/>
            </a:ext>
          </a:extLst>
        </xdr:cNvPr>
        <xdr:cNvSpPr/>
      </xdr:nvSpPr>
      <xdr:spPr>
        <a:xfrm>
          <a:off x="9588500" y="106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89765</xdr:rowOff>
    </xdr:from>
    <xdr:to>
      <xdr:col>55</xdr:col>
      <xdr:colOff>0</xdr:colOff>
      <xdr:row>62</xdr:row>
      <xdr:rowOff>96581</xdr:rowOff>
    </xdr:to>
    <xdr:cxnSp macro="">
      <xdr:nvCxnSpPr>
        <xdr:cNvPr id="249" name="直線コネクタ 248">
          <a:extLst>
            <a:ext uri="{FF2B5EF4-FFF2-40B4-BE49-F238E27FC236}">
              <a16:creationId xmlns:a16="http://schemas.microsoft.com/office/drawing/2014/main" id="{0E02638D-923E-4520-99B4-B5C1487AB86A}"/>
            </a:ext>
          </a:extLst>
        </xdr:cNvPr>
        <xdr:cNvCxnSpPr/>
      </xdr:nvCxnSpPr>
      <xdr:spPr>
        <a:xfrm flipV="1">
          <a:off x="9639300" y="10719665"/>
          <a:ext cx="838200" cy="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61011</xdr:rowOff>
    </xdr:from>
    <xdr:to>
      <xdr:col>46</xdr:col>
      <xdr:colOff>38100</xdr:colOff>
      <xdr:row>62</xdr:row>
      <xdr:rowOff>162611</xdr:rowOff>
    </xdr:to>
    <xdr:sp macro="" textlink="">
      <xdr:nvSpPr>
        <xdr:cNvPr id="250" name="楕円 249">
          <a:extLst>
            <a:ext uri="{FF2B5EF4-FFF2-40B4-BE49-F238E27FC236}">
              <a16:creationId xmlns:a16="http://schemas.microsoft.com/office/drawing/2014/main" id="{D86016FF-B3A3-4F42-BAE0-3B10482CFA7C}"/>
            </a:ext>
          </a:extLst>
        </xdr:cNvPr>
        <xdr:cNvSpPr/>
      </xdr:nvSpPr>
      <xdr:spPr>
        <a:xfrm>
          <a:off x="8699500" y="106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96581</xdr:rowOff>
    </xdr:from>
    <xdr:to>
      <xdr:col>50</xdr:col>
      <xdr:colOff>114300</xdr:colOff>
      <xdr:row>62</xdr:row>
      <xdr:rowOff>111811</xdr:rowOff>
    </xdr:to>
    <xdr:cxnSp macro="">
      <xdr:nvCxnSpPr>
        <xdr:cNvPr id="251" name="直線コネクタ 250">
          <a:extLst>
            <a:ext uri="{FF2B5EF4-FFF2-40B4-BE49-F238E27FC236}">
              <a16:creationId xmlns:a16="http://schemas.microsoft.com/office/drawing/2014/main" id="{FDA5C71E-D1A7-483A-88A3-515F9A75EBE1}"/>
            </a:ext>
          </a:extLst>
        </xdr:cNvPr>
        <xdr:cNvCxnSpPr/>
      </xdr:nvCxnSpPr>
      <xdr:spPr>
        <a:xfrm flipV="1">
          <a:off x="8750300" y="10726481"/>
          <a:ext cx="889000" cy="1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66861</xdr:rowOff>
    </xdr:from>
    <xdr:to>
      <xdr:col>41</xdr:col>
      <xdr:colOff>101600</xdr:colOff>
      <xdr:row>62</xdr:row>
      <xdr:rowOff>168461</xdr:rowOff>
    </xdr:to>
    <xdr:sp macro="" textlink="">
      <xdr:nvSpPr>
        <xdr:cNvPr id="252" name="楕円 251">
          <a:extLst>
            <a:ext uri="{FF2B5EF4-FFF2-40B4-BE49-F238E27FC236}">
              <a16:creationId xmlns:a16="http://schemas.microsoft.com/office/drawing/2014/main" id="{8EABEDD2-8071-4114-AA0A-B621212CD88D}"/>
            </a:ext>
          </a:extLst>
        </xdr:cNvPr>
        <xdr:cNvSpPr/>
      </xdr:nvSpPr>
      <xdr:spPr>
        <a:xfrm>
          <a:off x="7810500" y="106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111811</xdr:rowOff>
    </xdr:from>
    <xdr:to>
      <xdr:col>45</xdr:col>
      <xdr:colOff>177800</xdr:colOff>
      <xdr:row>62</xdr:row>
      <xdr:rowOff>117661</xdr:rowOff>
    </xdr:to>
    <xdr:cxnSp macro="">
      <xdr:nvCxnSpPr>
        <xdr:cNvPr id="253" name="直線コネクタ 252">
          <a:extLst>
            <a:ext uri="{FF2B5EF4-FFF2-40B4-BE49-F238E27FC236}">
              <a16:creationId xmlns:a16="http://schemas.microsoft.com/office/drawing/2014/main" id="{D52C59CF-CF0C-45E1-8AA6-B9436AEF8DC2}"/>
            </a:ext>
          </a:extLst>
        </xdr:cNvPr>
        <xdr:cNvCxnSpPr/>
      </xdr:nvCxnSpPr>
      <xdr:spPr>
        <a:xfrm flipV="1">
          <a:off x="7861300" y="10741711"/>
          <a:ext cx="8890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73072</xdr:rowOff>
    </xdr:from>
    <xdr:to>
      <xdr:col>36</xdr:col>
      <xdr:colOff>165100</xdr:colOff>
      <xdr:row>63</xdr:row>
      <xdr:rowOff>3222</xdr:rowOff>
    </xdr:to>
    <xdr:sp macro="" textlink="">
      <xdr:nvSpPr>
        <xdr:cNvPr id="254" name="楕円 253">
          <a:extLst>
            <a:ext uri="{FF2B5EF4-FFF2-40B4-BE49-F238E27FC236}">
              <a16:creationId xmlns:a16="http://schemas.microsoft.com/office/drawing/2014/main" id="{A2B1FE01-D2C6-4407-9E6F-7E0E3E076052}"/>
            </a:ext>
          </a:extLst>
        </xdr:cNvPr>
        <xdr:cNvSpPr/>
      </xdr:nvSpPr>
      <xdr:spPr>
        <a:xfrm>
          <a:off x="6921500" y="107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117661</xdr:rowOff>
    </xdr:from>
    <xdr:to>
      <xdr:col>41</xdr:col>
      <xdr:colOff>50800</xdr:colOff>
      <xdr:row>62</xdr:row>
      <xdr:rowOff>123872</xdr:rowOff>
    </xdr:to>
    <xdr:cxnSp macro="">
      <xdr:nvCxnSpPr>
        <xdr:cNvPr id="255" name="直線コネクタ 254">
          <a:extLst>
            <a:ext uri="{FF2B5EF4-FFF2-40B4-BE49-F238E27FC236}">
              <a16:creationId xmlns:a16="http://schemas.microsoft.com/office/drawing/2014/main" id="{ED2B5BD4-1F6D-4A81-B095-1B91CF0CD178}"/>
            </a:ext>
          </a:extLst>
        </xdr:cNvPr>
        <xdr:cNvCxnSpPr/>
      </xdr:nvCxnSpPr>
      <xdr:spPr>
        <a:xfrm flipV="1">
          <a:off x="6972300" y="10747561"/>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8511E6B-F4CB-4C5D-85EE-91ED31C3C9EC}"/>
            </a:ext>
          </a:extLst>
        </xdr:cNvPr>
        <xdr:cNvSpPr txBox="1"/>
      </xdr:nvSpPr>
      <xdr:spPr>
        <a:xfrm>
          <a:off x="9327095" y="10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808FAF0-7F2E-43AC-89D7-BA608039CA7D}"/>
            </a:ext>
          </a:extLst>
        </xdr:cNvPr>
        <xdr:cNvSpPr txBox="1"/>
      </xdr:nvSpPr>
      <xdr:spPr>
        <a:xfrm>
          <a:off x="84507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123979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991F701-9DF1-4B8F-ADDF-8BD296B7758B}"/>
            </a:ext>
          </a:extLst>
        </xdr:cNvPr>
        <xdr:cNvSpPr txBox="1"/>
      </xdr:nvSpPr>
      <xdr:spPr>
        <a:xfrm>
          <a:off x="7561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113478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BDC06C0-9763-44F5-98FF-6460061046A7}"/>
            </a:ext>
          </a:extLst>
        </xdr:cNvPr>
        <xdr:cNvSpPr txBox="1"/>
      </xdr:nvSpPr>
      <xdr:spPr>
        <a:xfrm>
          <a:off x="6672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163908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CBDD36A7-10EE-49C1-AF2C-D636DD880EA4}"/>
            </a:ext>
          </a:extLst>
        </xdr:cNvPr>
        <xdr:cNvSpPr txBox="1"/>
      </xdr:nvSpPr>
      <xdr:spPr>
        <a:xfrm>
          <a:off x="9327095" y="1045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7688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F49DA09B-B12B-4272-895E-9E473BF9D18F}"/>
            </a:ext>
          </a:extLst>
        </xdr:cNvPr>
        <xdr:cNvSpPr txBox="1"/>
      </xdr:nvSpPr>
      <xdr:spPr>
        <a:xfrm>
          <a:off x="8450795" y="1046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13538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8B7E96D2-0E33-4E98-A9D4-21C44884C659}"/>
            </a:ext>
          </a:extLst>
        </xdr:cNvPr>
        <xdr:cNvSpPr txBox="1"/>
      </xdr:nvSpPr>
      <xdr:spPr>
        <a:xfrm>
          <a:off x="7561795" y="1047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19749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BD80210-A953-4EA5-8D84-E20C82CCBD67}"/>
            </a:ext>
          </a:extLst>
        </xdr:cNvPr>
        <xdr:cNvSpPr txBox="1"/>
      </xdr:nvSpPr>
      <xdr:spPr>
        <a:xfrm>
          <a:off x="6672795" y="1047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1C40A99-F95C-4073-95E1-4AA024550B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4FD922C-628B-455F-8079-10D97E59771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E4647B4-85A7-4A19-8E56-B77D8AF81B3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38C9765-DC8A-4BF1-ADCB-D9CE48C6BF9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280E1BC-9256-435C-85E4-17727CCA2E6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0C02F3E-CE14-4B62-8F34-7A0DC049367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BC09ED6-884F-4439-8A58-9861E865630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F57CED6-276B-4474-B12F-42B50D5938A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C6E2252-E56D-462B-BC8B-72055C5A26F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5203928-234A-4F9A-8B29-102977FB961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A69664E-6A28-4D8F-9B82-6D2900C842E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EC0142C5-5698-4D8B-9D19-81F886FC564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F286C3A-B5F0-4B30-BFFC-571FBC46711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7A0F18E-2077-4C9D-B64E-AD279695736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13BF00F2-F240-4825-BF3F-10B3BE7C4B3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7990808-623D-437A-8F74-10A514699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616DBE0-AA3A-4887-9FE8-CFFC3271EA7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E4BE4213-5247-469B-9F55-955779FF233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DF969DB-D968-4B28-9D73-A1B0F31DD69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1A5E52D8-AADA-40F4-AE86-82F79963266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35057604-988B-405B-92B3-CF8C5057A2D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0D65E2E-0700-4DCB-A279-AF8B6593429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AFA3103-94AE-46C4-9AB2-364C3D5EFA3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3127C55-F524-437D-8B38-2E77C2C556C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D0EC2297-7841-40A7-9C2A-3E3A23813BF7}"/>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E41867A-1D9F-43C0-8835-B218DDA274E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5A7AE25B-73E5-4BE1-8428-E8CA16ADBF9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96FF296C-91F8-4CA7-BA92-22AEE7DE5FD5}"/>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C71832E5-A1EC-4FF0-A90D-315B0EFF18A1}"/>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78A7BA9-9B7D-4E16-BEC2-9B0BC9D1399E}"/>
            </a:ext>
          </a:extLst>
        </xdr:cNvPr>
        <xdr:cNvSpPr txBox="1"/>
      </xdr:nvSpPr>
      <xdr:spPr>
        <a:xfrm>
          <a:off x="46736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34A5F753-3EF6-44D7-9761-AE7F1486E9CA}"/>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AB9FE58D-8F70-4031-ABFF-7BC1AA7F4E3E}"/>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5E965823-DAE4-4B5C-9451-60F32280FDE3}"/>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C4D52183-6892-47CB-AA61-099FBA589F45}"/>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782F5513-B290-4496-B724-BAE6B985D381}"/>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7D69555-E9D1-4BD2-9D78-BE52766BE6A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F22C133-8CE2-4B09-B3FE-62DF5915688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A7CD53D-E916-4B28-82F3-2A5B2E36FC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8C9E09F-C5E1-4F6B-890C-ED623D4AB72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3A6CAFF-AA0F-4393-B760-B243823BD21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17780</xdr:rowOff>
    </xdr:from>
    <xdr:to>
      <xdr:col>24</xdr:col>
      <xdr:colOff>114300</xdr:colOff>
      <xdr:row>81</xdr:row>
      <xdr:rowOff>119380</xdr:rowOff>
    </xdr:to>
    <xdr:sp macro="" textlink="">
      <xdr:nvSpPr>
        <xdr:cNvPr id="304" name="楕円 303">
          <a:extLst>
            <a:ext uri="{FF2B5EF4-FFF2-40B4-BE49-F238E27FC236}">
              <a16:creationId xmlns:a16="http://schemas.microsoft.com/office/drawing/2014/main" id="{A49D542B-8AEA-4E4B-BE80-92DE37E38433}"/>
            </a:ext>
          </a:extLst>
        </xdr:cNvPr>
        <xdr:cNvSpPr/>
      </xdr:nvSpPr>
      <xdr:spPr>
        <a:xfrm>
          <a:off x="45847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40657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6D3C85D2-BF42-4E75-BE87-05CCF3FD46B7}"/>
            </a:ext>
          </a:extLst>
        </xdr:cNvPr>
        <xdr:cNvSpPr txBox="1"/>
      </xdr:nvSpPr>
      <xdr:spPr>
        <a:xfrm>
          <a:off x="4673600"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168275</xdr:rowOff>
    </xdr:from>
    <xdr:to>
      <xdr:col>20</xdr:col>
      <xdr:colOff>38100</xdr:colOff>
      <xdr:row>81</xdr:row>
      <xdr:rowOff>98425</xdr:rowOff>
    </xdr:to>
    <xdr:sp macro="" textlink="">
      <xdr:nvSpPr>
        <xdr:cNvPr id="306" name="楕円 305">
          <a:extLst>
            <a:ext uri="{FF2B5EF4-FFF2-40B4-BE49-F238E27FC236}">
              <a16:creationId xmlns:a16="http://schemas.microsoft.com/office/drawing/2014/main" id="{2FEDBC3E-8FDD-4AD4-A49E-89E283E902B7}"/>
            </a:ext>
          </a:extLst>
        </xdr:cNvPr>
        <xdr:cNvSpPr/>
      </xdr:nvSpPr>
      <xdr:spPr>
        <a:xfrm>
          <a:off x="3746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47625</xdr:rowOff>
    </xdr:from>
    <xdr:to>
      <xdr:col>24</xdr:col>
      <xdr:colOff>63500</xdr:colOff>
      <xdr:row>81</xdr:row>
      <xdr:rowOff>68580</xdr:rowOff>
    </xdr:to>
    <xdr:cxnSp macro="">
      <xdr:nvCxnSpPr>
        <xdr:cNvPr id="307" name="直線コネクタ 306">
          <a:extLst>
            <a:ext uri="{FF2B5EF4-FFF2-40B4-BE49-F238E27FC236}">
              <a16:creationId xmlns:a16="http://schemas.microsoft.com/office/drawing/2014/main" id="{7CC27D05-E126-4152-9BF3-1A32B6E19574}"/>
            </a:ext>
          </a:extLst>
        </xdr:cNvPr>
        <xdr:cNvCxnSpPr/>
      </xdr:nvCxnSpPr>
      <xdr:spPr>
        <a:xfrm>
          <a:off x="3797300" y="139350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145414</xdr:rowOff>
    </xdr:from>
    <xdr:to>
      <xdr:col>15</xdr:col>
      <xdr:colOff>101600</xdr:colOff>
      <xdr:row>81</xdr:row>
      <xdr:rowOff>75564</xdr:rowOff>
    </xdr:to>
    <xdr:sp macro="" textlink="">
      <xdr:nvSpPr>
        <xdr:cNvPr id="308" name="楕円 307">
          <a:extLst>
            <a:ext uri="{FF2B5EF4-FFF2-40B4-BE49-F238E27FC236}">
              <a16:creationId xmlns:a16="http://schemas.microsoft.com/office/drawing/2014/main" id="{BBF37B6B-3CEE-43B3-8233-27CF9F413FC7}"/>
            </a:ext>
          </a:extLst>
        </xdr:cNvPr>
        <xdr:cNvSpPr/>
      </xdr:nvSpPr>
      <xdr:spPr>
        <a:xfrm>
          <a:off x="2857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24764</xdr:rowOff>
    </xdr:from>
    <xdr:to>
      <xdr:col>19</xdr:col>
      <xdr:colOff>177800</xdr:colOff>
      <xdr:row>81</xdr:row>
      <xdr:rowOff>47625</xdr:rowOff>
    </xdr:to>
    <xdr:cxnSp macro="">
      <xdr:nvCxnSpPr>
        <xdr:cNvPr id="309" name="直線コネクタ 308">
          <a:extLst>
            <a:ext uri="{FF2B5EF4-FFF2-40B4-BE49-F238E27FC236}">
              <a16:creationId xmlns:a16="http://schemas.microsoft.com/office/drawing/2014/main" id="{0E548DD8-F216-4F8C-B080-34265A5949F7}"/>
            </a:ext>
          </a:extLst>
        </xdr:cNvPr>
        <xdr:cNvCxnSpPr/>
      </xdr:nvCxnSpPr>
      <xdr:spPr>
        <a:xfrm>
          <a:off x="2908300" y="139122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105411</xdr:rowOff>
    </xdr:from>
    <xdr:to>
      <xdr:col>10</xdr:col>
      <xdr:colOff>165100</xdr:colOff>
      <xdr:row>81</xdr:row>
      <xdr:rowOff>35561</xdr:rowOff>
    </xdr:to>
    <xdr:sp macro="" textlink="">
      <xdr:nvSpPr>
        <xdr:cNvPr id="310" name="楕円 309">
          <a:extLst>
            <a:ext uri="{FF2B5EF4-FFF2-40B4-BE49-F238E27FC236}">
              <a16:creationId xmlns:a16="http://schemas.microsoft.com/office/drawing/2014/main" id="{F751F000-E181-4AA2-8E57-FAC9100B3976}"/>
            </a:ext>
          </a:extLst>
        </xdr:cNvPr>
        <xdr:cNvSpPr/>
      </xdr:nvSpPr>
      <xdr:spPr>
        <a:xfrm>
          <a:off x="1968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156211</xdr:rowOff>
    </xdr:from>
    <xdr:to>
      <xdr:col>15</xdr:col>
      <xdr:colOff>50800</xdr:colOff>
      <xdr:row>81</xdr:row>
      <xdr:rowOff>24764</xdr:rowOff>
    </xdr:to>
    <xdr:cxnSp macro="">
      <xdr:nvCxnSpPr>
        <xdr:cNvPr id="311" name="直線コネクタ 310">
          <a:extLst>
            <a:ext uri="{FF2B5EF4-FFF2-40B4-BE49-F238E27FC236}">
              <a16:creationId xmlns:a16="http://schemas.microsoft.com/office/drawing/2014/main" id="{653966B5-9A1B-4100-8BBA-46138B45BF13}"/>
            </a:ext>
          </a:extLst>
        </xdr:cNvPr>
        <xdr:cNvCxnSpPr/>
      </xdr:nvCxnSpPr>
      <xdr:spPr>
        <a:xfrm>
          <a:off x="2019300" y="138722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65405</xdr:rowOff>
    </xdr:from>
    <xdr:to>
      <xdr:col>6</xdr:col>
      <xdr:colOff>38100</xdr:colOff>
      <xdr:row>80</xdr:row>
      <xdr:rowOff>167005</xdr:rowOff>
    </xdr:to>
    <xdr:sp macro="" textlink="">
      <xdr:nvSpPr>
        <xdr:cNvPr id="312" name="楕円 311">
          <a:extLst>
            <a:ext uri="{FF2B5EF4-FFF2-40B4-BE49-F238E27FC236}">
              <a16:creationId xmlns:a16="http://schemas.microsoft.com/office/drawing/2014/main" id="{BD8015CE-5D7B-47DC-83AE-F41EF6BFA294}"/>
            </a:ext>
          </a:extLst>
        </xdr:cNvPr>
        <xdr:cNvSpPr/>
      </xdr:nvSpPr>
      <xdr:spPr>
        <a:xfrm>
          <a:off x="1079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116205</xdr:rowOff>
    </xdr:from>
    <xdr:to>
      <xdr:col>10</xdr:col>
      <xdr:colOff>114300</xdr:colOff>
      <xdr:row>80</xdr:row>
      <xdr:rowOff>156211</xdr:rowOff>
    </xdr:to>
    <xdr:cxnSp macro="">
      <xdr:nvCxnSpPr>
        <xdr:cNvPr id="313" name="直線コネクタ 312">
          <a:extLst>
            <a:ext uri="{FF2B5EF4-FFF2-40B4-BE49-F238E27FC236}">
              <a16:creationId xmlns:a16="http://schemas.microsoft.com/office/drawing/2014/main" id="{5981FCC5-B2FA-4CDE-9969-411DEC253C31}"/>
            </a:ext>
          </a:extLst>
        </xdr:cNvPr>
        <xdr:cNvCxnSpPr/>
      </xdr:nvCxnSpPr>
      <xdr:spPr>
        <a:xfrm>
          <a:off x="1130300" y="138322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4" name="n_1aveValue【公営住宅】&#10;有形固定資産減価償却率">
          <a:extLst>
            <a:ext uri="{FF2B5EF4-FFF2-40B4-BE49-F238E27FC236}">
              <a16:creationId xmlns:a16="http://schemas.microsoft.com/office/drawing/2014/main" id="{76EB9BF7-EB7B-4D52-B3AC-3DB59202CE1B}"/>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a:extLst>
            <a:ext uri="{FF2B5EF4-FFF2-40B4-BE49-F238E27FC236}">
              <a16:creationId xmlns:a16="http://schemas.microsoft.com/office/drawing/2014/main" id="{4BDE72A2-1751-4063-A791-105CC2EF3F64}"/>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64FD42B3-1043-47A0-909E-5692CDCCA908}"/>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7" name="n_4aveValue【公営住宅】&#10;有形固定資産減価償却率">
          <a:extLst>
            <a:ext uri="{FF2B5EF4-FFF2-40B4-BE49-F238E27FC236}">
              <a16:creationId xmlns:a16="http://schemas.microsoft.com/office/drawing/2014/main" id="{F71E883C-8381-432D-B1B1-96D07AE4643D}"/>
            </a:ext>
          </a:extLst>
        </xdr:cNvPr>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114952</xdr:rowOff>
    </xdr:from>
    <xdr:ext cx="405111" cy="259045"/>
    <xdr:sp macro="" textlink="">
      <xdr:nvSpPr>
        <xdr:cNvPr id="318" name="n_1mainValue【公営住宅】&#10;有形固定資産減価償却率">
          <a:extLst>
            <a:ext uri="{FF2B5EF4-FFF2-40B4-BE49-F238E27FC236}">
              <a16:creationId xmlns:a16="http://schemas.microsoft.com/office/drawing/2014/main" id="{E42627AC-91D8-4F66-BF80-EE82119617EE}"/>
            </a:ext>
          </a:extLst>
        </xdr:cNvPr>
        <xdr:cNvSpPr txBox="1"/>
      </xdr:nvSpPr>
      <xdr:spPr>
        <a:xfrm>
          <a:off x="3582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92091</xdr:rowOff>
    </xdr:from>
    <xdr:ext cx="405111" cy="259045"/>
    <xdr:sp macro="" textlink="">
      <xdr:nvSpPr>
        <xdr:cNvPr id="319" name="n_2mainValue【公営住宅】&#10;有形固定資産減価償却率">
          <a:extLst>
            <a:ext uri="{FF2B5EF4-FFF2-40B4-BE49-F238E27FC236}">
              <a16:creationId xmlns:a16="http://schemas.microsoft.com/office/drawing/2014/main" id="{BC0A1C11-DD79-4E26-913F-2BBA4A986475}"/>
            </a:ext>
          </a:extLst>
        </xdr:cNvPr>
        <xdr:cNvSpPr txBox="1"/>
      </xdr:nvSpPr>
      <xdr:spPr>
        <a:xfrm>
          <a:off x="2705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52088</xdr:rowOff>
    </xdr:from>
    <xdr:ext cx="405111" cy="259045"/>
    <xdr:sp macro="" textlink="">
      <xdr:nvSpPr>
        <xdr:cNvPr id="320" name="n_3mainValue【公営住宅】&#10;有形固定資産減価償却率">
          <a:extLst>
            <a:ext uri="{FF2B5EF4-FFF2-40B4-BE49-F238E27FC236}">
              <a16:creationId xmlns:a16="http://schemas.microsoft.com/office/drawing/2014/main" id="{56669D1B-72F4-4F7D-92D8-68503D056EC7}"/>
            </a:ext>
          </a:extLst>
        </xdr:cNvPr>
        <xdr:cNvSpPr txBox="1"/>
      </xdr:nvSpPr>
      <xdr:spPr>
        <a:xfrm>
          <a:off x="1816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12082</xdr:rowOff>
    </xdr:from>
    <xdr:ext cx="405111" cy="259045"/>
    <xdr:sp macro="" textlink="">
      <xdr:nvSpPr>
        <xdr:cNvPr id="321" name="n_4mainValue【公営住宅】&#10;有形固定資産減価償却率">
          <a:extLst>
            <a:ext uri="{FF2B5EF4-FFF2-40B4-BE49-F238E27FC236}">
              <a16:creationId xmlns:a16="http://schemas.microsoft.com/office/drawing/2014/main" id="{AC98269F-8249-4173-8BAF-66791FDDF699}"/>
            </a:ext>
          </a:extLst>
        </xdr:cNvPr>
        <xdr:cNvSpPr txBox="1"/>
      </xdr:nvSpPr>
      <xdr:spPr>
        <a:xfrm>
          <a:off x="927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9F2C5D5-9471-4235-BB26-5C6F4A5107C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CB7A558-6161-4DAB-99B9-48290F6345A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C091060-EA49-4FE8-A233-B3FAF03DAD6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7AEF225-1C16-4E08-8ADE-8685FD6D5C1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5ED9FD9-898F-4420-ADCB-DB02D808945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4A90AF0-1AB3-425E-97B2-9B9D26072B3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82104F9-048A-4FBE-99B4-3E20A9D806C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E1A9CA5-EA2D-45BB-A029-E54F0233B3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04B0C8E-680B-40ED-8ECC-9596AC3157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B2CC5F5-7EEE-4C49-854E-0FEE5D59487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DD64E41-0DA8-4258-8CB5-8CC0D4C81C0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27490EBD-2611-44BB-A389-91503E0D31D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29B2F813-C388-4637-90B7-B98646A3CF7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BBA53512-2B02-4FAE-A656-2B673CEAA81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E83F103F-F839-4916-9FDC-BF8A531572B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55D221EC-4363-44F5-BE5F-1265D52F0E1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5963540C-2142-4DC0-BC5D-47F2FDB7672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DD56B01F-3950-45C0-884E-90975169A82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510E147-D19C-4296-9269-FA530A14F37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FD87037C-20FE-49A9-A7E5-F5678F8F2DB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38B46ED-8277-45AD-A854-D31508D178A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CC3F7A21-5E54-4BD8-AD20-4369062BCA7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43AD7FFD-31E8-49B5-804B-5102604E9C1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0D17FA09-EECF-4B0F-AEE8-BA3BBB68A069}"/>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B13CAB14-5B24-4AEA-87EB-695BA9C0C8D0}"/>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5AEA254A-EE0D-4535-B8AF-ED3F174C4F6A}"/>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F98A9975-B837-461B-8F66-8C32395659E1}"/>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0928512E-3D48-4233-B60C-F0074DAEB9B0}"/>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350" name="【公営住宅】&#10;一人当たり面積平均値テキスト">
          <a:extLst>
            <a:ext uri="{FF2B5EF4-FFF2-40B4-BE49-F238E27FC236}">
              <a16:creationId xmlns:a16="http://schemas.microsoft.com/office/drawing/2014/main" id="{286CC27E-60E5-4B3F-96C0-EEB00D08C121}"/>
            </a:ext>
          </a:extLst>
        </xdr:cNvPr>
        <xdr:cNvSpPr txBox="1"/>
      </xdr:nvSpPr>
      <xdr:spPr>
        <a:xfrm>
          <a:off x="10515600" y="14415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4CD3F21F-6221-444F-BA72-92EB3B587A29}"/>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340BFE16-D551-4839-8D6E-0F3BB6B0E3B2}"/>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BD65F4A4-1A5E-43CE-B92B-50E2DD63F96D}"/>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7937E8F0-88BC-4BE8-8728-5970DF9C0DDE}"/>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0AEF34A5-7271-4751-8079-03365C469653}"/>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D0F34B2-5D28-4DDD-9BC6-1CE7C3F28A0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A068E6A-2489-49F7-876D-BD39121E7C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302ABE4-A139-4F01-A720-AB86AF610A6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5DAD318-9F8F-4B49-B3D3-3C0E1C89844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B11A69D-6065-42E2-864D-4B38B85C222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20447</xdr:rowOff>
    </xdr:from>
    <xdr:to>
      <xdr:col>55</xdr:col>
      <xdr:colOff>50800</xdr:colOff>
      <xdr:row>78</xdr:row>
      <xdr:rowOff>122047</xdr:rowOff>
    </xdr:to>
    <xdr:sp macro="" textlink="">
      <xdr:nvSpPr>
        <xdr:cNvPr id="361" name="楕円 360">
          <a:extLst>
            <a:ext uri="{FF2B5EF4-FFF2-40B4-BE49-F238E27FC236}">
              <a16:creationId xmlns:a16="http://schemas.microsoft.com/office/drawing/2014/main" id="{C8064BFE-B4E4-4850-9450-1702CE904099}"/>
            </a:ext>
          </a:extLst>
        </xdr:cNvPr>
        <xdr:cNvSpPr/>
      </xdr:nvSpPr>
      <xdr:spPr>
        <a:xfrm>
          <a:off x="10426700" y="133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135018</xdr:rowOff>
    </xdr:from>
    <xdr:ext cx="469744" cy="259045"/>
    <xdr:sp macro="" textlink="">
      <xdr:nvSpPr>
        <xdr:cNvPr id="362" name="【公営住宅】&#10;一人当たり面積該当値テキスト">
          <a:extLst>
            <a:ext uri="{FF2B5EF4-FFF2-40B4-BE49-F238E27FC236}">
              <a16:creationId xmlns:a16="http://schemas.microsoft.com/office/drawing/2014/main" id="{D9428EDA-07BB-4546-9B25-B6284DF6055F}"/>
            </a:ext>
          </a:extLst>
        </xdr:cNvPr>
        <xdr:cNvSpPr txBox="1"/>
      </xdr:nvSpPr>
      <xdr:spPr>
        <a:xfrm>
          <a:off x="10515600" y="133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13399</xdr:rowOff>
    </xdr:from>
    <xdr:to>
      <xdr:col>50</xdr:col>
      <xdr:colOff>165100</xdr:colOff>
      <xdr:row>78</xdr:row>
      <xdr:rowOff>114999</xdr:rowOff>
    </xdr:to>
    <xdr:sp macro="" textlink="">
      <xdr:nvSpPr>
        <xdr:cNvPr id="363" name="楕円 362">
          <a:extLst>
            <a:ext uri="{FF2B5EF4-FFF2-40B4-BE49-F238E27FC236}">
              <a16:creationId xmlns:a16="http://schemas.microsoft.com/office/drawing/2014/main" id="{467506BF-A981-4DE2-B7AC-FF168B83C15B}"/>
            </a:ext>
          </a:extLst>
        </xdr:cNvPr>
        <xdr:cNvSpPr/>
      </xdr:nvSpPr>
      <xdr:spPr>
        <a:xfrm>
          <a:off x="9588500" y="133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64199</xdr:rowOff>
    </xdr:from>
    <xdr:to>
      <xdr:col>55</xdr:col>
      <xdr:colOff>0</xdr:colOff>
      <xdr:row>78</xdr:row>
      <xdr:rowOff>71247</xdr:rowOff>
    </xdr:to>
    <xdr:cxnSp macro="">
      <xdr:nvCxnSpPr>
        <xdr:cNvPr id="364" name="直線コネクタ 363">
          <a:extLst>
            <a:ext uri="{FF2B5EF4-FFF2-40B4-BE49-F238E27FC236}">
              <a16:creationId xmlns:a16="http://schemas.microsoft.com/office/drawing/2014/main" id="{6C3433DD-D5FC-4F44-A14E-B7951D8BE5E7}"/>
            </a:ext>
          </a:extLst>
        </xdr:cNvPr>
        <xdr:cNvCxnSpPr/>
      </xdr:nvCxnSpPr>
      <xdr:spPr>
        <a:xfrm>
          <a:off x="9639300" y="13437299"/>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14160</xdr:rowOff>
    </xdr:from>
    <xdr:to>
      <xdr:col>46</xdr:col>
      <xdr:colOff>38100</xdr:colOff>
      <xdr:row>78</xdr:row>
      <xdr:rowOff>115760</xdr:rowOff>
    </xdr:to>
    <xdr:sp macro="" textlink="">
      <xdr:nvSpPr>
        <xdr:cNvPr id="365" name="楕円 364">
          <a:extLst>
            <a:ext uri="{FF2B5EF4-FFF2-40B4-BE49-F238E27FC236}">
              <a16:creationId xmlns:a16="http://schemas.microsoft.com/office/drawing/2014/main" id="{C995B213-BADD-403C-88A0-EE5C0A04B9D1}"/>
            </a:ext>
          </a:extLst>
        </xdr:cNvPr>
        <xdr:cNvSpPr/>
      </xdr:nvSpPr>
      <xdr:spPr>
        <a:xfrm>
          <a:off x="8699500" y="133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64199</xdr:rowOff>
    </xdr:from>
    <xdr:to>
      <xdr:col>50</xdr:col>
      <xdr:colOff>114300</xdr:colOff>
      <xdr:row>78</xdr:row>
      <xdr:rowOff>64960</xdr:rowOff>
    </xdr:to>
    <xdr:cxnSp macro="">
      <xdr:nvCxnSpPr>
        <xdr:cNvPr id="366" name="直線コネクタ 365">
          <a:extLst>
            <a:ext uri="{FF2B5EF4-FFF2-40B4-BE49-F238E27FC236}">
              <a16:creationId xmlns:a16="http://schemas.microsoft.com/office/drawing/2014/main" id="{B95BCAF5-E776-4AB2-A866-B7391643A19E}"/>
            </a:ext>
          </a:extLst>
        </xdr:cNvPr>
        <xdr:cNvCxnSpPr/>
      </xdr:nvCxnSpPr>
      <xdr:spPr>
        <a:xfrm flipV="1">
          <a:off x="8750300" y="13437299"/>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46165</xdr:rowOff>
    </xdr:from>
    <xdr:to>
      <xdr:col>41</xdr:col>
      <xdr:colOff>101600</xdr:colOff>
      <xdr:row>78</xdr:row>
      <xdr:rowOff>147765</xdr:rowOff>
    </xdr:to>
    <xdr:sp macro="" textlink="">
      <xdr:nvSpPr>
        <xdr:cNvPr id="367" name="楕円 366">
          <a:extLst>
            <a:ext uri="{FF2B5EF4-FFF2-40B4-BE49-F238E27FC236}">
              <a16:creationId xmlns:a16="http://schemas.microsoft.com/office/drawing/2014/main" id="{F7870C95-1CC6-4BA1-A114-C9D04C6188A4}"/>
            </a:ext>
          </a:extLst>
        </xdr:cNvPr>
        <xdr:cNvSpPr/>
      </xdr:nvSpPr>
      <xdr:spPr>
        <a:xfrm>
          <a:off x="7810500" y="134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64960</xdr:rowOff>
    </xdr:from>
    <xdr:to>
      <xdr:col>45</xdr:col>
      <xdr:colOff>177800</xdr:colOff>
      <xdr:row>78</xdr:row>
      <xdr:rowOff>96965</xdr:rowOff>
    </xdr:to>
    <xdr:cxnSp macro="">
      <xdr:nvCxnSpPr>
        <xdr:cNvPr id="368" name="直線コネクタ 367">
          <a:extLst>
            <a:ext uri="{FF2B5EF4-FFF2-40B4-BE49-F238E27FC236}">
              <a16:creationId xmlns:a16="http://schemas.microsoft.com/office/drawing/2014/main" id="{43CC5107-163C-4B75-897E-8000A0D5B715}"/>
            </a:ext>
          </a:extLst>
        </xdr:cNvPr>
        <xdr:cNvCxnSpPr/>
      </xdr:nvCxnSpPr>
      <xdr:spPr>
        <a:xfrm flipV="1">
          <a:off x="7861300" y="1343806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75882</xdr:rowOff>
    </xdr:from>
    <xdr:to>
      <xdr:col>36</xdr:col>
      <xdr:colOff>165100</xdr:colOff>
      <xdr:row>79</xdr:row>
      <xdr:rowOff>6032</xdr:rowOff>
    </xdr:to>
    <xdr:sp macro="" textlink="">
      <xdr:nvSpPr>
        <xdr:cNvPr id="369" name="楕円 368">
          <a:extLst>
            <a:ext uri="{FF2B5EF4-FFF2-40B4-BE49-F238E27FC236}">
              <a16:creationId xmlns:a16="http://schemas.microsoft.com/office/drawing/2014/main" id="{6489E065-7734-4675-91DF-4B3EF2054FF8}"/>
            </a:ext>
          </a:extLst>
        </xdr:cNvPr>
        <xdr:cNvSpPr/>
      </xdr:nvSpPr>
      <xdr:spPr>
        <a:xfrm>
          <a:off x="6921500" y="134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96965</xdr:rowOff>
    </xdr:from>
    <xdr:to>
      <xdr:col>41</xdr:col>
      <xdr:colOff>50800</xdr:colOff>
      <xdr:row>78</xdr:row>
      <xdr:rowOff>126682</xdr:rowOff>
    </xdr:to>
    <xdr:cxnSp macro="">
      <xdr:nvCxnSpPr>
        <xdr:cNvPr id="370" name="直線コネクタ 369">
          <a:extLst>
            <a:ext uri="{FF2B5EF4-FFF2-40B4-BE49-F238E27FC236}">
              <a16:creationId xmlns:a16="http://schemas.microsoft.com/office/drawing/2014/main" id="{9E865A75-8E93-4DAC-966F-F15D072D3167}"/>
            </a:ext>
          </a:extLst>
        </xdr:cNvPr>
        <xdr:cNvCxnSpPr/>
      </xdr:nvCxnSpPr>
      <xdr:spPr>
        <a:xfrm flipV="1">
          <a:off x="6972300" y="13470065"/>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128985</xdr:rowOff>
    </xdr:from>
    <xdr:ext cx="469744" cy="259045"/>
    <xdr:sp macro="" textlink="">
      <xdr:nvSpPr>
        <xdr:cNvPr id="371" name="n_1aveValue【公営住宅】&#10;一人当たり面積">
          <a:extLst>
            <a:ext uri="{FF2B5EF4-FFF2-40B4-BE49-F238E27FC236}">
              <a16:creationId xmlns:a16="http://schemas.microsoft.com/office/drawing/2014/main" id="{48DB8024-2C00-4499-B22D-F338E1CD0505}"/>
            </a:ext>
          </a:extLst>
        </xdr:cNvPr>
        <xdr:cNvSpPr txBox="1"/>
      </xdr:nvSpPr>
      <xdr:spPr>
        <a:xfrm>
          <a:off x="9391727" y="145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72" name="n_2aveValue【公営住宅】&#10;一人当たり面積">
          <a:extLst>
            <a:ext uri="{FF2B5EF4-FFF2-40B4-BE49-F238E27FC236}">
              <a16:creationId xmlns:a16="http://schemas.microsoft.com/office/drawing/2014/main" id="{17D1C7C4-F8FB-4293-87BA-FA6FE6BAC3BF}"/>
            </a:ext>
          </a:extLst>
        </xdr:cNvPr>
        <xdr:cNvSpPr txBox="1"/>
      </xdr:nvSpPr>
      <xdr:spPr>
        <a:xfrm>
          <a:off x="8515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73" name="n_3aveValue【公営住宅】&#10;一人当たり面積">
          <a:extLst>
            <a:ext uri="{FF2B5EF4-FFF2-40B4-BE49-F238E27FC236}">
              <a16:creationId xmlns:a16="http://schemas.microsoft.com/office/drawing/2014/main" id="{08812A2C-F4C1-4BB9-9566-7F5524B99A6C}"/>
            </a:ext>
          </a:extLst>
        </xdr:cNvPr>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134890</xdr:rowOff>
    </xdr:from>
    <xdr:ext cx="469744" cy="259045"/>
    <xdr:sp macro="" textlink="">
      <xdr:nvSpPr>
        <xdr:cNvPr id="374" name="n_4aveValue【公営住宅】&#10;一人当たり面積">
          <a:extLst>
            <a:ext uri="{FF2B5EF4-FFF2-40B4-BE49-F238E27FC236}">
              <a16:creationId xmlns:a16="http://schemas.microsoft.com/office/drawing/2014/main" id="{047A48E2-C88B-4200-97CB-DB66BD0E21A6}"/>
            </a:ext>
          </a:extLst>
        </xdr:cNvPr>
        <xdr:cNvSpPr txBox="1"/>
      </xdr:nvSpPr>
      <xdr:spPr>
        <a:xfrm>
          <a:off x="6737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131526</xdr:rowOff>
    </xdr:from>
    <xdr:ext cx="469744" cy="259045"/>
    <xdr:sp macro="" textlink="">
      <xdr:nvSpPr>
        <xdr:cNvPr id="375" name="n_1mainValue【公営住宅】&#10;一人当たり面積">
          <a:extLst>
            <a:ext uri="{FF2B5EF4-FFF2-40B4-BE49-F238E27FC236}">
              <a16:creationId xmlns:a16="http://schemas.microsoft.com/office/drawing/2014/main" id="{F3EC9419-F3DA-4A59-893C-A027D6CF6191}"/>
            </a:ext>
          </a:extLst>
        </xdr:cNvPr>
        <xdr:cNvSpPr txBox="1"/>
      </xdr:nvSpPr>
      <xdr:spPr>
        <a:xfrm>
          <a:off x="9391727" y="131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132287</xdr:rowOff>
    </xdr:from>
    <xdr:ext cx="469744" cy="259045"/>
    <xdr:sp macro="" textlink="">
      <xdr:nvSpPr>
        <xdr:cNvPr id="376" name="n_2mainValue【公営住宅】&#10;一人当たり面積">
          <a:extLst>
            <a:ext uri="{FF2B5EF4-FFF2-40B4-BE49-F238E27FC236}">
              <a16:creationId xmlns:a16="http://schemas.microsoft.com/office/drawing/2014/main" id="{BED862A2-3485-41C4-9881-201757E70FFE}"/>
            </a:ext>
          </a:extLst>
        </xdr:cNvPr>
        <xdr:cNvSpPr txBox="1"/>
      </xdr:nvSpPr>
      <xdr:spPr>
        <a:xfrm>
          <a:off x="8515427" y="1316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164292</xdr:rowOff>
    </xdr:from>
    <xdr:ext cx="469744" cy="259045"/>
    <xdr:sp macro="" textlink="">
      <xdr:nvSpPr>
        <xdr:cNvPr id="377" name="n_3mainValue【公営住宅】&#10;一人当たり面積">
          <a:extLst>
            <a:ext uri="{FF2B5EF4-FFF2-40B4-BE49-F238E27FC236}">
              <a16:creationId xmlns:a16="http://schemas.microsoft.com/office/drawing/2014/main" id="{52C2584E-1BB5-4B36-A789-3E866C659D8D}"/>
            </a:ext>
          </a:extLst>
        </xdr:cNvPr>
        <xdr:cNvSpPr txBox="1"/>
      </xdr:nvSpPr>
      <xdr:spPr>
        <a:xfrm>
          <a:off x="7626427" y="1319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22559</xdr:rowOff>
    </xdr:from>
    <xdr:ext cx="469744" cy="259045"/>
    <xdr:sp macro="" textlink="">
      <xdr:nvSpPr>
        <xdr:cNvPr id="378" name="n_4mainValue【公営住宅】&#10;一人当たり面積">
          <a:extLst>
            <a:ext uri="{FF2B5EF4-FFF2-40B4-BE49-F238E27FC236}">
              <a16:creationId xmlns:a16="http://schemas.microsoft.com/office/drawing/2014/main" id="{78536757-C795-48EF-8CDB-EA461F588A0F}"/>
            </a:ext>
          </a:extLst>
        </xdr:cNvPr>
        <xdr:cNvSpPr txBox="1"/>
      </xdr:nvSpPr>
      <xdr:spPr>
        <a:xfrm>
          <a:off x="6737427" y="1322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882802FF-45AB-47E1-834F-B763083DD24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3A75CAD-71D3-4478-97B7-846613A92A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5648B4C8-6943-4B79-990C-8850B12AB4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2FC5741-5266-4332-B0F4-4FB2AB55025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F598A90-DDC4-402C-B891-27877F86B0B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E524EC7-F131-4549-BEC9-ACF163E127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F04869D-A07F-4C5D-8228-EA7326DBDC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06FD20E-7566-4492-851B-191CB89E05B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6C5A78EA-96EE-4F45-8E8E-4E64E9900FE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F6539FF6-82B3-4302-A873-C189F10AA6A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22DDA9BB-5151-41E8-8306-693066A0696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BE34AFE5-65C2-4D33-A9FC-173937ACDB1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D7C21505-0CC2-4502-9870-63D349603ED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BD3E48DF-C36F-4181-B65E-37C8302C974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A9B2A28C-512E-4872-9A36-D9D6D82B5C5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E74875C-8B9F-4EE7-8B58-EE87197D3B1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EB2B7D9-7CB6-42AD-9A0B-8D9E35FFD8D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3295ECED-D70A-4194-8D7A-5173C474CF8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DE2330CE-E82B-47C0-AE93-6A76A8018D7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E734EC8D-2D36-4C4B-8A09-9DA5E396BC4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3181F8FF-6B03-4260-9330-B5D410990CA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F96DFE08-AA81-417A-9A57-E93C8E5A457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34BEBF08-C888-4EDA-A7ED-DF51737BB64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23A6D1D8-32F9-4D78-9E6C-8304E20551B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4F875DDB-48EB-4F3F-8BAA-136E7BBDD52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90895</xdr:rowOff>
    </xdr:from>
    <xdr:to>
      <xdr:col>24</xdr:col>
      <xdr:colOff>62865</xdr:colOff>
      <xdr:row>108</xdr:row>
      <xdr:rowOff>110489</xdr:rowOff>
    </xdr:to>
    <xdr:cxnSp macro="">
      <xdr:nvCxnSpPr>
        <xdr:cNvPr id="404" name="直線コネクタ 403">
          <a:extLst>
            <a:ext uri="{FF2B5EF4-FFF2-40B4-BE49-F238E27FC236}">
              <a16:creationId xmlns:a16="http://schemas.microsoft.com/office/drawing/2014/main" id="{C027F563-5910-41A3-8F9F-F715CE4ADAFA}"/>
            </a:ext>
          </a:extLst>
        </xdr:cNvPr>
        <xdr:cNvCxnSpPr/>
      </xdr:nvCxnSpPr>
      <xdr:spPr>
        <a:xfrm flipV="1">
          <a:off x="4634865" y="1723589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3E83751D-B4C1-48D8-A52A-A147AFF2E913}"/>
            </a:ext>
          </a:extLst>
        </xdr:cNvPr>
        <xdr:cNvSpPr txBox="1"/>
      </xdr:nvSpPr>
      <xdr:spPr>
        <a:xfrm>
          <a:off x="4673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406" name="直線コネクタ 405">
          <a:extLst>
            <a:ext uri="{FF2B5EF4-FFF2-40B4-BE49-F238E27FC236}">
              <a16:creationId xmlns:a16="http://schemas.microsoft.com/office/drawing/2014/main" id="{E9FE22FA-508B-4903-9014-51FE129EDDA9}"/>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37572</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FC2AD0FA-6F00-4380-A6E8-CFBDC587EC5B}"/>
            </a:ext>
          </a:extLst>
        </xdr:cNvPr>
        <xdr:cNvSpPr txBox="1"/>
      </xdr:nvSpPr>
      <xdr:spPr>
        <a:xfrm>
          <a:off x="4673600" y="17011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90895</xdr:rowOff>
    </xdr:from>
    <xdr:to>
      <xdr:col>24</xdr:col>
      <xdr:colOff>152400</xdr:colOff>
      <xdr:row>100</xdr:row>
      <xdr:rowOff>90895</xdr:rowOff>
    </xdr:to>
    <xdr:cxnSp macro="">
      <xdr:nvCxnSpPr>
        <xdr:cNvPr id="408" name="直線コネクタ 407">
          <a:extLst>
            <a:ext uri="{FF2B5EF4-FFF2-40B4-BE49-F238E27FC236}">
              <a16:creationId xmlns:a16="http://schemas.microsoft.com/office/drawing/2014/main" id="{C7E686F5-253A-4448-B9B5-CE1777B26649}"/>
            </a:ext>
          </a:extLst>
        </xdr:cNvPr>
        <xdr:cNvCxnSpPr/>
      </xdr:nvCxnSpPr>
      <xdr:spPr>
        <a:xfrm>
          <a:off x="4546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140988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A33FF77B-0D2B-4A62-BC57-F51A8F64FB6D}"/>
            </a:ext>
          </a:extLst>
        </xdr:cNvPr>
        <xdr:cNvSpPr txBox="1"/>
      </xdr:nvSpPr>
      <xdr:spPr>
        <a:xfrm>
          <a:off x="4673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0" name="フローチャート: 判断 409">
          <a:extLst>
            <a:ext uri="{FF2B5EF4-FFF2-40B4-BE49-F238E27FC236}">
              <a16:creationId xmlns:a16="http://schemas.microsoft.com/office/drawing/2014/main" id="{C0478228-7F2F-46E1-BDDE-617A443FBF6F}"/>
            </a:ext>
          </a:extLst>
        </xdr:cNvPr>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411" name="フローチャート: 判断 410">
          <a:extLst>
            <a:ext uri="{FF2B5EF4-FFF2-40B4-BE49-F238E27FC236}">
              <a16:creationId xmlns:a16="http://schemas.microsoft.com/office/drawing/2014/main" id="{C1626D0A-C314-43AE-9A39-3A68C4F29311}"/>
            </a:ext>
          </a:extLst>
        </xdr:cNvPr>
        <xdr:cNvSpPr/>
      </xdr:nvSpPr>
      <xdr:spPr>
        <a:xfrm>
          <a:off x="3746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412" name="フローチャート: 判断 411">
          <a:extLst>
            <a:ext uri="{FF2B5EF4-FFF2-40B4-BE49-F238E27FC236}">
              <a16:creationId xmlns:a16="http://schemas.microsoft.com/office/drawing/2014/main" id="{AC21D55A-6F4C-475F-A8CE-0221C07644DC}"/>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13" name="フローチャート: 判断 412">
          <a:extLst>
            <a:ext uri="{FF2B5EF4-FFF2-40B4-BE49-F238E27FC236}">
              <a16:creationId xmlns:a16="http://schemas.microsoft.com/office/drawing/2014/main" id="{16D3B34F-14DD-46D0-B508-7B935FB0B99F}"/>
            </a:ext>
          </a:extLst>
        </xdr:cNvPr>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97245</xdr:rowOff>
    </xdr:from>
    <xdr:to>
      <xdr:col>6</xdr:col>
      <xdr:colOff>38100</xdr:colOff>
      <xdr:row>105</xdr:row>
      <xdr:rowOff>27395</xdr:rowOff>
    </xdr:to>
    <xdr:sp macro="" textlink="">
      <xdr:nvSpPr>
        <xdr:cNvPr id="414" name="フローチャート: 判断 413">
          <a:extLst>
            <a:ext uri="{FF2B5EF4-FFF2-40B4-BE49-F238E27FC236}">
              <a16:creationId xmlns:a16="http://schemas.microsoft.com/office/drawing/2014/main" id="{90C039E8-5F29-4148-9D6E-E5C2E7B7FCCB}"/>
            </a:ext>
          </a:extLst>
        </xdr:cNvPr>
        <xdr:cNvSpPr/>
      </xdr:nvSpPr>
      <xdr:spPr>
        <a:xfrm>
          <a:off x="1079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A55DE67-E9EF-4168-A5B2-593CF3DA99F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F776AD2-F5FA-446B-9F44-AB9BE69AA12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46A70D4-5E1F-420B-B7C4-A06C715F319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B150C76-D973-4E53-8F01-98D348D98D9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B5C47C6-371E-4A73-860F-B2F48FC3BB0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17236</xdr:rowOff>
    </xdr:from>
    <xdr:to>
      <xdr:col>24</xdr:col>
      <xdr:colOff>114300</xdr:colOff>
      <xdr:row>103</xdr:row>
      <xdr:rowOff>118836</xdr:rowOff>
    </xdr:to>
    <xdr:sp macro="" textlink="">
      <xdr:nvSpPr>
        <xdr:cNvPr id="420" name="楕円 419">
          <a:extLst>
            <a:ext uri="{FF2B5EF4-FFF2-40B4-BE49-F238E27FC236}">
              <a16:creationId xmlns:a16="http://schemas.microsoft.com/office/drawing/2014/main" id="{EC2146B9-4F3E-4DAC-A9B7-9C3BCF026C41}"/>
            </a:ext>
          </a:extLst>
        </xdr:cNvPr>
        <xdr:cNvSpPr/>
      </xdr:nvSpPr>
      <xdr:spPr>
        <a:xfrm>
          <a:off x="45847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40113</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AC3597BF-0424-408C-B9DB-7C430539EE0A}"/>
            </a:ext>
          </a:extLst>
        </xdr:cNvPr>
        <xdr:cNvSpPr txBox="1"/>
      </xdr:nvSpPr>
      <xdr:spPr>
        <a:xfrm>
          <a:off x="4673600" y="175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108676</xdr:rowOff>
    </xdr:from>
    <xdr:to>
      <xdr:col>20</xdr:col>
      <xdr:colOff>38100</xdr:colOff>
      <xdr:row>103</xdr:row>
      <xdr:rowOff>38826</xdr:rowOff>
    </xdr:to>
    <xdr:sp macro="" textlink="">
      <xdr:nvSpPr>
        <xdr:cNvPr id="422" name="楕円 421">
          <a:extLst>
            <a:ext uri="{FF2B5EF4-FFF2-40B4-BE49-F238E27FC236}">
              <a16:creationId xmlns:a16="http://schemas.microsoft.com/office/drawing/2014/main" id="{2CA9AAA0-C08E-4A88-9F16-1445C6E040E3}"/>
            </a:ext>
          </a:extLst>
        </xdr:cNvPr>
        <xdr:cNvSpPr/>
      </xdr:nvSpPr>
      <xdr:spPr>
        <a:xfrm>
          <a:off x="3746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159476</xdr:rowOff>
    </xdr:from>
    <xdr:to>
      <xdr:col>24</xdr:col>
      <xdr:colOff>63500</xdr:colOff>
      <xdr:row>103</xdr:row>
      <xdr:rowOff>68036</xdr:rowOff>
    </xdr:to>
    <xdr:cxnSp macro="">
      <xdr:nvCxnSpPr>
        <xdr:cNvPr id="423" name="直線コネクタ 422">
          <a:extLst>
            <a:ext uri="{FF2B5EF4-FFF2-40B4-BE49-F238E27FC236}">
              <a16:creationId xmlns:a16="http://schemas.microsoft.com/office/drawing/2014/main" id="{571A08A1-FCA1-452B-BB01-2AB4BE659AE6}"/>
            </a:ext>
          </a:extLst>
        </xdr:cNvPr>
        <xdr:cNvCxnSpPr/>
      </xdr:nvCxnSpPr>
      <xdr:spPr>
        <a:xfrm>
          <a:off x="3797300" y="1764737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27032</xdr:rowOff>
    </xdr:from>
    <xdr:to>
      <xdr:col>15</xdr:col>
      <xdr:colOff>101600</xdr:colOff>
      <xdr:row>102</xdr:row>
      <xdr:rowOff>128632</xdr:rowOff>
    </xdr:to>
    <xdr:sp macro="" textlink="">
      <xdr:nvSpPr>
        <xdr:cNvPr id="424" name="楕円 423">
          <a:extLst>
            <a:ext uri="{FF2B5EF4-FFF2-40B4-BE49-F238E27FC236}">
              <a16:creationId xmlns:a16="http://schemas.microsoft.com/office/drawing/2014/main" id="{8E8C4C52-2B95-48B0-805E-5FFB2B9416AF}"/>
            </a:ext>
          </a:extLst>
        </xdr:cNvPr>
        <xdr:cNvSpPr/>
      </xdr:nvSpPr>
      <xdr:spPr>
        <a:xfrm>
          <a:off x="2857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77832</xdr:rowOff>
    </xdr:from>
    <xdr:to>
      <xdr:col>19</xdr:col>
      <xdr:colOff>177800</xdr:colOff>
      <xdr:row>102</xdr:row>
      <xdr:rowOff>159476</xdr:rowOff>
    </xdr:to>
    <xdr:cxnSp macro="">
      <xdr:nvCxnSpPr>
        <xdr:cNvPr id="425" name="直線コネクタ 424">
          <a:extLst>
            <a:ext uri="{FF2B5EF4-FFF2-40B4-BE49-F238E27FC236}">
              <a16:creationId xmlns:a16="http://schemas.microsoft.com/office/drawing/2014/main" id="{899199F1-B607-4F8E-A82A-BF51163861A6}"/>
            </a:ext>
          </a:extLst>
        </xdr:cNvPr>
        <xdr:cNvCxnSpPr/>
      </xdr:nvCxnSpPr>
      <xdr:spPr>
        <a:xfrm>
          <a:off x="2908300" y="17565732"/>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108676</xdr:rowOff>
    </xdr:from>
    <xdr:to>
      <xdr:col>10</xdr:col>
      <xdr:colOff>165100</xdr:colOff>
      <xdr:row>102</xdr:row>
      <xdr:rowOff>38826</xdr:rowOff>
    </xdr:to>
    <xdr:sp macro="" textlink="">
      <xdr:nvSpPr>
        <xdr:cNvPr id="426" name="楕円 425">
          <a:extLst>
            <a:ext uri="{FF2B5EF4-FFF2-40B4-BE49-F238E27FC236}">
              <a16:creationId xmlns:a16="http://schemas.microsoft.com/office/drawing/2014/main" id="{7ED9945E-39F4-4F78-9CFB-F767AF5B9F78}"/>
            </a:ext>
          </a:extLst>
        </xdr:cNvPr>
        <xdr:cNvSpPr/>
      </xdr:nvSpPr>
      <xdr:spPr>
        <a:xfrm>
          <a:off x="1968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159476</xdr:rowOff>
    </xdr:from>
    <xdr:to>
      <xdr:col>15</xdr:col>
      <xdr:colOff>50800</xdr:colOff>
      <xdr:row>102</xdr:row>
      <xdr:rowOff>77832</xdr:rowOff>
    </xdr:to>
    <xdr:cxnSp macro="">
      <xdr:nvCxnSpPr>
        <xdr:cNvPr id="427" name="直線コネクタ 426">
          <a:extLst>
            <a:ext uri="{FF2B5EF4-FFF2-40B4-BE49-F238E27FC236}">
              <a16:creationId xmlns:a16="http://schemas.microsoft.com/office/drawing/2014/main" id="{AB827021-9AD3-40D4-B157-840DA04759F4}"/>
            </a:ext>
          </a:extLst>
        </xdr:cNvPr>
        <xdr:cNvCxnSpPr/>
      </xdr:nvCxnSpPr>
      <xdr:spPr>
        <a:xfrm>
          <a:off x="2019300" y="17475926"/>
          <a:ext cx="889000" cy="8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31931</xdr:rowOff>
    </xdr:from>
    <xdr:to>
      <xdr:col>6</xdr:col>
      <xdr:colOff>38100</xdr:colOff>
      <xdr:row>101</xdr:row>
      <xdr:rowOff>133531</xdr:rowOff>
    </xdr:to>
    <xdr:sp macro="" textlink="">
      <xdr:nvSpPr>
        <xdr:cNvPr id="428" name="楕円 427">
          <a:extLst>
            <a:ext uri="{FF2B5EF4-FFF2-40B4-BE49-F238E27FC236}">
              <a16:creationId xmlns:a16="http://schemas.microsoft.com/office/drawing/2014/main" id="{11E72482-FF77-4095-843B-A887FF40505F}"/>
            </a:ext>
          </a:extLst>
        </xdr:cNvPr>
        <xdr:cNvSpPr/>
      </xdr:nvSpPr>
      <xdr:spPr>
        <a:xfrm>
          <a:off x="1079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82731</xdr:rowOff>
    </xdr:from>
    <xdr:to>
      <xdr:col>10</xdr:col>
      <xdr:colOff>114300</xdr:colOff>
      <xdr:row>101</xdr:row>
      <xdr:rowOff>159476</xdr:rowOff>
    </xdr:to>
    <xdr:cxnSp macro="">
      <xdr:nvCxnSpPr>
        <xdr:cNvPr id="429" name="直線コネクタ 428">
          <a:extLst>
            <a:ext uri="{FF2B5EF4-FFF2-40B4-BE49-F238E27FC236}">
              <a16:creationId xmlns:a16="http://schemas.microsoft.com/office/drawing/2014/main" id="{F258CADD-C481-4D74-B9E4-338804CCD5E8}"/>
            </a:ext>
          </a:extLst>
        </xdr:cNvPr>
        <xdr:cNvCxnSpPr/>
      </xdr:nvCxnSpPr>
      <xdr:spPr>
        <a:xfrm>
          <a:off x="1130300" y="1739918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430" name="n_1aveValue【港湾・漁港】&#10;有形固定資産減価償却率">
          <a:extLst>
            <a:ext uri="{FF2B5EF4-FFF2-40B4-BE49-F238E27FC236}">
              <a16:creationId xmlns:a16="http://schemas.microsoft.com/office/drawing/2014/main" id="{031AF653-062C-4FCF-BF13-BD4A6F504C34}"/>
            </a:ext>
          </a:extLst>
        </xdr:cNvPr>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31" name="n_2aveValue【港湾・漁港】&#10;有形固定資産減価償却率">
          <a:extLst>
            <a:ext uri="{FF2B5EF4-FFF2-40B4-BE49-F238E27FC236}">
              <a16:creationId xmlns:a16="http://schemas.microsoft.com/office/drawing/2014/main" id="{B51A01E5-726B-4116-BBC4-F953F316371B}"/>
            </a:ext>
          </a:extLst>
        </xdr:cNvPr>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87103</xdr:rowOff>
    </xdr:from>
    <xdr:ext cx="405111" cy="259045"/>
    <xdr:sp macro="" textlink="">
      <xdr:nvSpPr>
        <xdr:cNvPr id="432" name="n_3aveValue【港湾・漁港】&#10;有形固定資産減価償却率">
          <a:extLst>
            <a:ext uri="{FF2B5EF4-FFF2-40B4-BE49-F238E27FC236}">
              <a16:creationId xmlns:a16="http://schemas.microsoft.com/office/drawing/2014/main" id="{B3851DE5-0140-456A-B330-824ED04473FD}"/>
            </a:ext>
          </a:extLst>
        </xdr:cNvPr>
        <xdr:cNvSpPr txBox="1"/>
      </xdr:nvSpPr>
      <xdr:spPr>
        <a:xfrm>
          <a:off x="1816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18522</xdr:rowOff>
    </xdr:from>
    <xdr:ext cx="405111" cy="259045"/>
    <xdr:sp macro="" textlink="">
      <xdr:nvSpPr>
        <xdr:cNvPr id="433" name="n_4aveValue【港湾・漁港】&#10;有形固定資産減価償却率">
          <a:extLst>
            <a:ext uri="{FF2B5EF4-FFF2-40B4-BE49-F238E27FC236}">
              <a16:creationId xmlns:a16="http://schemas.microsoft.com/office/drawing/2014/main" id="{4773844A-DE7E-44C5-AD5B-6C5D6E3CB31A}"/>
            </a:ext>
          </a:extLst>
        </xdr:cNvPr>
        <xdr:cNvSpPr txBox="1"/>
      </xdr:nvSpPr>
      <xdr:spPr>
        <a:xfrm>
          <a:off x="927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55353</xdr:rowOff>
    </xdr:from>
    <xdr:ext cx="405111" cy="259045"/>
    <xdr:sp macro="" textlink="">
      <xdr:nvSpPr>
        <xdr:cNvPr id="434" name="n_1mainValue【港湾・漁港】&#10;有形固定資産減価償却率">
          <a:extLst>
            <a:ext uri="{FF2B5EF4-FFF2-40B4-BE49-F238E27FC236}">
              <a16:creationId xmlns:a16="http://schemas.microsoft.com/office/drawing/2014/main" id="{81AE9128-8767-4178-8E1C-A6B86D71D166}"/>
            </a:ext>
          </a:extLst>
        </xdr:cNvPr>
        <xdr:cNvSpPr txBox="1"/>
      </xdr:nvSpPr>
      <xdr:spPr>
        <a:xfrm>
          <a:off x="35820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145159</xdr:rowOff>
    </xdr:from>
    <xdr:ext cx="405111" cy="259045"/>
    <xdr:sp macro="" textlink="">
      <xdr:nvSpPr>
        <xdr:cNvPr id="435" name="n_2mainValue【港湾・漁港】&#10;有形固定資産減価償却率">
          <a:extLst>
            <a:ext uri="{FF2B5EF4-FFF2-40B4-BE49-F238E27FC236}">
              <a16:creationId xmlns:a16="http://schemas.microsoft.com/office/drawing/2014/main" id="{DDA562B3-5EFD-496A-8A68-E68AD29EC84C}"/>
            </a:ext>
          </a:extLst>
        </xdr:cNvPr>
        <xdr:cNvSpPr txBox="1"/>
      </xdr:nvSpPr>
      <xdr:spPr>
        <a:xfrm>
          <a:off x="2705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55353</xdr:rowOff>
    </xdr:from>
    <xdr:ext cx="405111" cy="259045"/>
    <xdr:sp macro="" textlink="">
      <xdr:nvSpPr>
        <xdr:cNvPr id="436" name="n_3mainValue【港湾・漁港】&#10;有形固定資産減価償却率">
          <a:extLst>
            <a:ext uri="{FF2B5EF4-FFF2-40B4-BE49-F238E27FC236}">
              <a16:creationId xmlns:a16="http://schemas.microsoft.com/office/drawing/2014/main" id="{F9A21527-0815-42CD-AB5A-4CA41DE6C61B}"/>
            </a:ext>
          </a:extLst>
        </xdr:cNvPr>
        <xdr:cNvSpPr txBox="1"/>
      </xdr:nvSpPr>
      <xdr:spPr>
        <a:xfrm>
          <a:off x="181674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150058</xdr:rowOff>
    </xdr:from>
    <xdr:ext cx="405111" cy="259045"/>
    <xdr:sp macro="" textlink="">
      <xdr:nvSpPr>
        <xdr:cNvPr id="437" name="n_4mainValue【港湾・漁港】&#10;有形固定資産減価償却率">
          <a:extLst>
            <a:ext uri="{FF2B5EF4-FFF2-40B4-BE49-F238E27FC236}">
              <a16:creationId xmlns:a16="http://schemas.microsoft.com/office/drawing/2014/main" id="{DA7A71C9-30A5-4EC1-A61B-F82A325F282C}"/>
            </a:ext>
          </a:extLst>
        </xdr:cNvPr>
        <xdr:cNvSpPr txBox="1"/>
      </xdr:nvSpPr>
      <xdr:spPr>
        <a:xfrm>
          <a:off x="9277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C60BC7EE-057D-4935-9749-D610D368FD1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391E83E8-E966-4844-82B8-455E85C9F5D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B97314C-5935-4BF3-B0C3-6269E6097BC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5710ACBB-6ABC-43D7-ADCF-00063310117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222742F8-C5C3-4D38-8AC7-A29FD11EF40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F449043-B539-46D6-ADAF-E14A44366B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C2A4F55D-9737-4094-8683-601729FE36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6AC52C7B-1E61-420D-B417-1C6F63C2FC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6868CB1-2EE8-4767-A0D1-B50004F2681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14D901BA-0FDE-4BD3-9AC5-E417B1926AF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FC524E23-0F8D-4FBC-84F0-67C8F77E158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DAF489C3-140D-4094-B09E-60AFCC7DC47C}"/>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1FAA13E9-9CFD-4CE2-8604-D2752B96266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A797B22C-F664-4E20-A6C1-D566ED123376}"/>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B748EAD3-1F69-457E-9A49-ED949F93456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D75B1FB4-2808-4C9C-8161-17C7EFEB348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D08CDB62-733D-431C-B58A-0FEC2BEBE25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4F9759ED-F6DF-4D9C-8C91-2970779513B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4CDD3464-6AE8-44AF-98AC-9C71A48C9C0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BBE591E1-0122-49A0-8390-1D33D6E89735}"/>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19086C38-F526-4427-8CB6-1F661D3C37B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E2EEF978-0676-4645-8033-B9640619659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7F92EBFA-5E7D-4D53-AC45-57E12297535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51481</xdr:rowOff>
    </xdr:from>
    <xdr:to>
      <xdr:col>54</xdr:col>
      <xdr:colOff>189865</xdr:colOff>
      <xdr:row>108</xdr:row>
      <xdr:rowOff>150840</xdr:rowOff>
    </xdr:to>
    <xdr:cxnSp macro="">
      <xdr:nvCxnSpPr>
        <xdr:cNvPr id="461" name="直線コネクタ 460">
          <a:extLst>
            <a:ext uri="{FF2B5EF4-FFF2-40B4-BE49-F238E27FC236}">
              <a16:creationId xmlns:a16="http://schemas.microsoft.com/office/drawing/2014/main" id="{F12F7A33-488D-439C-AC7A-D495D3EAF5DE}"/>
            </a:ext>
          </a:extLst>
        </xdr:cNvPr>
        <xdr:cNvCxnSpPr/>
      </xdr:nvCxnSpPr>
      <xdr:spPr>
        <a:xfrm flipV="1">
          <a:off x="10476865" y="17367931"/>
          <a:ext cx="0" cy="1299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154667</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2B69518D-EE72-48B7-A547-1C7F4770A512}"/>
            </a:ext>
          </a:extLst>
        </xdr:cNvPr>
        <xdr:cNvSpPr txBox="1"/>
      </xdr:nvSpPr>
      <xdr:spPr>
        <a:xfrm>
          <a:off x="10515600" y="1867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150840</xdr:rowOff>
    </xdr:from>
    <xdr:to>
      <xdr:col>55</xdr:col>
      <xdr:colOff>88900</xdr:colOff>
      <xdr:row>108</xdr:row>
      <xdr:rowOff>150840</xdr:rowOff>
    </xdr:to>
    <xdr:cxnSp macro="">
      <xdr:nvCxnSpPr>
        <xdr:cNvPr id="463" name="直線コネクタ 462">
          <a:extLst>
            <a:ext uri="{FF2B5EF4-FFF2-40B4-BE49-F238E27FC236}">
              <a16:creationId xmlns:a16="http://schemas.microsoft.com/office/drawing/2014/main" id="{869BDBCD-3243-4838-9DDD-678FF83E3553}"/>
            </a:ext>
          </a:extLst>
        </xdr:cNvPr>
        <xdr:cNvCxnSpPr/>
      </xdr:nvCxnSpPr>
      <xdr:spPr>
        <a:xfrm>
          <a:off x="10388600" y="1866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169608</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FE473EEA-9DA6-4440-A186-2B9B6E501819}"/>
            </a:ext>
          </a:extLst>
        </xdr:cNvPr>
        <xdr:cNvSpPr txBox="1"/>
      </xdr:nvSpPr>
      <xdr:spPr>
        <a:xfrm>
          <a:off x="10515600" y="171431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51481</xdr:rowOff>
    </xdr:from>
    <xdr:to>
      <xdr:col>55</xdr:col>
      <xdr:colOff>88900</xdr:colOff>
      <xdr:row>101</xdr:row>
      <xdr:rowOff>51481</xdr:rowOff>
    </xdr:to>
    <xdr:cxnSp macro="">
      <xdr:nvCxnSpPr>
        <xdr:cNvPr id="465" name="直線コネクタ 464">
          <a:extLst>
            <a:ext uri="{FF2B5EF4-FFF2-40B4-BE49-F238E27FC236}">
              <a16:creationId xmlns:a16="http://schemas.microsoft.com/office/drawing/2014/main" id="{1F54794C-E945-4CC3-AB90-43DAD052B7B3}"/>
            </a:ext>
          </a:extLst>
        </xdr:cNvPr>
        <xdr:cNvCxnSpPr/>
      </xdr:nvCxnSpPr>
      <xdr:spPr>
        <a:xfrm>
          <a:off x="10388600" y="1736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29024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318782E-6A0B-482A-B0CA-E6E1A5371085}"/>
            </a:ext>
          </a:extLst>
        </xdr:cNvPr>
        <xdr:cNvSpPr txBox="1"/>
      </xdr:nvSpPr>
      <xdr:spPr>
        <a:xfrm>
          <a:off x="10515600" y="182027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6147</xdr:rowOff>
    </xdr:from>
    <xdr:to>
      <xdr:col>55</xdr:col>
      <xdr:colOff>50800</xdr:colOff>
      <xdr:row>107</xdr:row>
      <xdr:rowOff>107747</xdr:rowOff>
    </xdr:to>
    <xdr:sp macro="" textlink="">
      <xdr:nvSpPr>
        <xdr:cNvPr id="467" name="フローチャート: 判断 466">
          <a:extLst>
            <a:ext uri="{FF2B5EF4-FFF2-40B4-BE49-F238E27FC236}">
              <a16:creationId xmlns:a16="http://schemas.microsoft.com/office/drawing/2014/main" id="{34870784-7FD5-4767-A0AC-0044B673A84A}"/>
            </a:ext>
          </a:extLst>
        </xdr:cNvPr>
        <xdr:cNvSpPr/>
      </xdr:nvSpPr>
      <xdr:spPr>
        <a:xfrm>
          <a:off x="10426700" y="1835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166728</xdr:rowOff>
    </xdr:from>
    <xdr:to>
      <xdr:col>50</xdr:col>
      <xdr:colOff>165100</xdr:colOff>
      <xdr:row>107</xdr:row>
      <xdr:rowOff>96878</xdr:rowOff>
    </xdr:to>
    <xdr:sp macro="" textlink="">
      <xdr:nvSpPr>
        <xdr:cNvPr id="468" name="フローチャート: 判断 467">
          <a:extLst>
            <a:ext uri="{FF2B5EF4-FFF2-40B4-BE49-F238E27FC236}">
              <a16:creationId xmlns:a16="http://schemas.microsoft.com/office/drawing/2014/main" id="{3DF4D64D-E9F3-4745-9A8A-32F33B8F77AA}"/>
            </a:ext>
          </a:extLst>
        </xdr:cNvPr>
        <xdr:cNvSpPr/>
      </xdr:nvSpPr>
      <xdr:spPr>
        <a:xfrm>
          <a:off x="95885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10562</xdr:rowOff>
    </xdr:from>
    <xdr:to>
      <xdr:col>46</xdr:col>
      <xdr:colOff>38100</xdr:colOff>
      <xdr:row>107</xdr:row>
      <xdr:rowOff>112162</xdr:rowOff>
    </xdr:to>
    <xdr:sp macro="" textlink="">
      <xdr:nvSpPr>
        <xdr:cNvPr id="469" name="フローチャート: 判断 468">
          <a:extLst>
            <a:ext uri="{FF2B5EF4-FFF2-40B4-BE49-F238E27FC236}">
              <a16:creationId xmlns:a16="http://schemas.microsoft.com/office/drawing/2014/main" id="{5872B1A4-5164-44AA-8CAA-6C520BBD7F43}"/>
            </a:ext>
          </a:extLst>
        </xdr:cNvPr>
        <xdr:cNvSpPr/>
      </xdr:nvSpPr>
      <xdr:spPr>
        <a:xfrm>
          <a:off x="8699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171005</xdr:rowOff>
    </xdr:from>
    <xdr:to>
      <xdr:col>41</xdr:col>
      <xdr:colOff>101600</xdr:colOff>
      <xdr:row>107</xdr:row>
      <xdr:rowOff>101155</xdr:rowOff>
    </xdr:to>
    <xdr:sp macro="" textlink="">
      <xdr:nvSpPr>
        <xdr:cNvPr id="470" name="フローチャート: 判断 469">
          <a:extLst>
            <a:ext uri="{FF2B5EF4-FFF2-40B4-BE49-F238E27FC236}">
              <a16:creationId xmlns:a16="http://schemas.microsoft.com/office/drawing/2014/main" id="{630CED52-96AB-4F76-A75C-EA75B59DD09F}"/>
            </a:ext>
          </a:extLst>
        </xdr:cNvPr>
        <xdr:cNvSpPr/>
      </xdr:nvSpPr>
      <xdr:spPr>
        <a:xfrm>
          <a:off x="7810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127758</xdr:rowOff>
    </xdr:from>
    <xdr:to>
      <xdr:col>36</xdr:col>
      <xdr:colOff>165100</xdr:colOff>
      <xdr:row>107</xdr:row>
      <xdr:rowOff>57908</xdr:rowOff>
    </xdr:to>
    <xdr:sp macro="" textlink="">
      <xdr:nvSpPr>
        <xdr:cNvPr id="471" name="フローチャート: 判断 470">
          <a:extLst>
            <a:ext uri="{FF2B5EF4-FFF2-40B4-BE49-F238E27FC236}">
              <a16:creationId xmlns:a16="http://schemas.microsoft.com/office/drawing/2014/main" id="{F5C180B8-2C4B-4EA0-AB39-BF69B0321CE2}"/>
            </a:ext>
          </a:extLst>
        </xdr:cNvPr>
        <xdr:cNvSpPr/>
      </xdr:nvSpPr>
      <xdr:spPr>
        <a:xfrm>
          <a:off x="6921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3B49020-A785-4E56-B422-B9EA57AA98A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782E190-4592-4914-BD41-5814288B152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FA344C4-F140-4A86-8397-D3B9B61A2D7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A4FA662-48DB-427C-AD0B-7FD657D3B08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52945B9-DDDF-48F7-9D9E-ECF9953DA40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94904</xdr:rowOff>
    </xdr:from>
    <xdr:to>
      <xdr:col>55</xdr:col>
      <xdr:colOff>50800</xdr:colOff>
      <xdr:row>109</xdr:row>
      <xdr:rowOff>25054</xdr:rowOff>
    </xdr:to>
    <xdr:sp macro="" textlink="">
      <xdr:nvSpPr>
        <xdr:cNvPr id="477" name="楕円 476">
          <a:extLst>
            <a:ext uri="{FF2B5EF4-FFF2-40B4-BE49-F238E27FC236}">
              <a16:creationId xmlns:a16="http://schemas.microsoft.com/office/drawing/2014/main" id="{71AFDCEC-D8B5-45FA-9ADE-896303858A3C}"/>
            </a:ext>
          </a:extLst>
        </xdr:cNvPr>
        <xdr:cNvSpPr/>
      </xdr:nvSpPr>
      <xdr:spPr>
        <a:xfrm>
          <a:off x="10426700" y="186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9831</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D383006A-1AA4-4735-AB5B-269D03A33F7C}"/>
            </a:ext>
          </a:extLst>
        </xdr:cNvPr>
        <xdr:cNvSpPr txBox="1"/>
      </xdr:nvSpPr>
      <xdr:spPr>
        <a:xfrm>
          <a:off x="10515600" y="1852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95110</xdr:rowOff>
    </xdr:from>
    <xdr:to>
      <xdr:col>50</xdr:col>
      <xdr:colOff>165100</xdr:colOff>
      <xdr:row>109</xdr:row>
      <xdr:rowOff>25260</xdr:rowOff>
    </xdr:to>
    <xdr:sp macro="" textlink="">
      <xdr:nvSpPr>
        <xdr:cNvPr id="479" name="楕円 478">
          <a:extLst>
            <a:ext uri="{FF2B5EF4-FFF2-40B4-BE49-F238E27FC236}">
              <a16:creationId xmlns:a16="http://schemas.microsoft.com/office/drawing/2014/main" id="{3FA5AF70-7F1E-4D75-938E-F685F6BB9D07}"/>
            </a:ext>
          </a:extLst>
        </xdr:cNvPr>
        <xdr:cNvSpPr/>
      </xdr:nvSpPr>
      <xdr:spPr>
        <a:xfrm>
          <a:off x="9588500" y="186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145704</xdr:rowOff>
    </xdr:from>
    <xdr:to>
      <xdr:col>55</xdr:col>
      <xdr:colOff>0</xdr:colOff>
      <xdr:row>108</xdr:row>
      <xdr:rowOff>145910</xdr:rowOff>
    </xdr:to>
    <xdr:cxnSp macro="">
      <xdr:nvCxnSpPr>
        <xdr:cNvPr id="480" name="直線コネクタ 479">
          <a:extLst>
            <a:ext uri="{FF2B5EF4-FFF2-40B4-BE49-F238E27FC236}">
              <a16:creationId xmlns:a16="http://schemas.microsoft.com/office/drawing/2014/main" id="{18EC76D3-1B50-4D79-BF7E-48A410A2703A}"/>
            </a:ext>
          </a:extLst>
        </xdr:cNvPr>
        <xdr:cNvCxnSpPr/>
      </xdr:nvCxnSpPr>
      <xdr:spPr>
        <a:xfrm flipV="1">
          <a:off x="9639300" y="18662304"/>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95309</xdr:rowOff>
    </xdr:from>
    <xdr:to>
      <xdr:col>46</xdr:col>
      <xdr:colOff>38100</xdr:colOff>
      <xdr:row>109</xdr:row>
      <xdr:rowOff>25459</xdr:rowOff>
    </xdr:to>
    <xdr:sp macro="" textlink="">
      <xdr:nvSpPr>
        <xdr:cNvPr id="481" name="楕円 480">
          <a:extLst>
            <a:ext uri="{FF2B5EF4-FFF2-40B4-BE49-F238E27FC236}">
              <a16:creationId xmlns:a16="http://schemas.microsoft.com/office/drawing/2014/main" id="{EC15DDBA-9F48-400A-9659-ACFC14821F35}"/>
            </a:ext>
          </a:extLst>
        </xdr:cNvPr>
        <xdr:cNvSpPr/>
      </xdr:nvSpPr>
      <xdr:spPr>
        <a:xfrm>
          <a:off x="8699500" y="1861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145910</xdr:rowOff>
    </xdr:from>
    <xdr:to>
      <xdr:col>50</xdr:col>
      <xdr:colOff>114300</xdr:colOff>
      <xdr:row>108</xdr:row>
      <xdr:rowOff>146109</xdr:rowOff>
    </xdr:to>
    <xdr:cxnSp macro="">
      <xdr:nvCxnSpPr>
        <xdr:cNvPr id="482" name="直線コネクタ 481">
          <a:extLst>
            <a:ext uri="{FF2B5EF4-FFF2-40B4-BE49-F238E27FC236}">
              <a16:creationId xmlns:a16="http://schemas.microsoft.com/office/drawing/2014/main" id="{8B77268A-4479-414F-8028-4D50A057E36A}"/>
            </a:ext>
          </a:extLst>
        </xdr:cNvPr>
        <xdr:cNvCxnSpPr/>
      </xdr:nvCxnSpPr>
      <xdr:spPr>
        <a:xfrm flipV="1">
          <a:off x="8750300" y="18662510"/>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95323</xdr:rowOff>
    </xdr:from>
    <xdr:to>
      <xdr:col>41</xdr:col>
      <xdr:colOff>101600</xdr:colOff>
      <xdr:row>109</xdr:row>
      <xdr:rowOff>25473</xdr:rowOff>
    </xdr:to>
    <xdr:sp macro="" textlink="">
      <xdr:nvSpPr>
        <xdr:cNvPr id="483" name="楕円 482">
          <a:extLst>
            <a:ext uri="{FF2B5EF4-FFF2-40B4-BE49-F238E27FC236}">
              <a16:creationId xmlns:a16="http://schemas.microsoft.com/office/drawing/2014/main" id="{49CFBECE-6673-4940-9998-C76F056ECC0E}"/>
            </a:ext>
          </a:extLst>
        </xdr:cNvPr>
        <xdr:cNvSpPr/>
      </xdr:nvSpPr>
      <xdr:spPr>
        <a:xfrm>
          <a:off x="7810500" y="186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146109</xdr:rowOff>
    </xdr:from>
    <xdr:to>
      <xdr:col>45</xdr:col>
      <xdr:colOff>177800</xdr:colOff>
      <xdr:row>108</xdr:row>
      <xdr:rowOff>146123</xdr:rowOff>
    </xdr:to>
    <xdr:cxnSp macro="">
      <xdr:nvCxnSpPr>
        <xdr:cNvPr id="484" name="直線コネクタ 483">
          <a:extLst>
            <a:ext uri="{FF2B5EF4-FFF2-40B4-BE49-F238E27FC236}">
              <a16:creationId xmlns:a16="http://schemas.microsoft.com/office/drawing/2014/main" id="{C1169B76-BC68-4F1F-9BDD-804F3A5D80A5}"/>
            </a:ext>
          </a:extLst>
        </xdr:cNvPr>
        <xdr:cNvCxnSpPr/>
      </xdr:nvCxnSpPr>
      <xdr:spPr>
        <a:xfrm flipV="1">
          <a:off x="7861300" y="18662709"/>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95555</xdr:rowOff>
    </xdr:from>
    <xdr:to>
      <xdr:col>36</xdr:col>
      <xdr:colOff>165100</xdr:colOff>
      <xdr:row>109</xdr:row>
      <xdr:rowOff>25705</xdr:rowOff>
    </xdr:to>
    <xdr:sp macro="" textlink="">
      <xdr:nvSpPr>
        <xdr:cNvPr id="485" name="楕円 484">
          <a:extLst>
            <a:ext uri="{FF2B5EF4-FFF2-40B4-BE49-F238E27FC236}">
              <a16:creationId xmlns:a16="http://schemas.microsoft.com/office/drawing/2014/main" id="{2BAC0B75-B6E1-4ACC-89E3-C0E3309B614C}"/>
            </a:ext>
          </a:extLst>
        </xdr:cNvPr>
        <xdr:cNvSpPr/>
      </xdr:nvSpPr>
      <xdr:spPr>
        <a:xfrm>
          <a:off x="6921500" y="186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146123</xdr:rowOff>
    </xdr:from>
    <xdr:to>
      <xdr:col>41</xdr:col>
      <xdr:colOff>50800</xdr:colOff>
      <xdr:row>108</xdr:row>
      <xdr:rowOff>146355</xdr:rowOff>
    </xdr:to>
    <xdr:cxnSp macro="">
      <xdr:nvCxnSpPr>
        <xdr:cNvPr id="486" name="直線コネクタ 485">
          <a:extLst>
            <a:ext uri="{FF2B5EF4-FFF2-40B4-BE49-F238E27FC236}">
              <a16:creationId xmlns:a16="http://schemas.microsoft.com/office/drawing/2014/main" id="{458B0857-2675-4E2D-A461-79F50207BC80}"/>
            </a:ext>
          </a:extLst>
        </xdr:cNvPr>
        <xdr:cNvCxnSpPr/>
      </xdr:nvCxnSpPr>
      <xdr:spPr>
        <a:xfrm flipV="1">
          <a:off x="6972300" y="18662723"/>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113405</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F811694B-BB81-49E1-AD97-D70DA814A738}"/>
            </a:ext>
          </a:extLst>
        </xdr:cNvPr>
        <xdr:cNvSpPr txBox="1"/>
      </xdr:nvSpPr>
      <xdr:spPr>
        <a:xfrm>
          <a:off x="9327095" y="181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128689</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84C80186-7D58-45F0-A3D8-C05DF085FB99}"/>
            </a:ext>
          </a:extLst>
        </xdr:cNvPr>
        <xdr:cNvSpPr txBox="1"/>
      </xdr:nvSpPr>
      <xdr:spPr>
        <a:xfrm>
          <a:off x="8450795" y="1813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117682</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B1E55F56-4EB0-4248-9BF1-399A8AA3DFE4}"/>
            </a:ext>
          </a:extLst>
        </xdr:cNvPr>
        <xdr:cNvSpPr txBox="1"/>
      </xdr:nvSpPr>
      <xdr:spPr>
        <a:xfrm>
          <a:off x="7561795" y="181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74435</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AEBB3722-BC42-4636-A0AA-FEA24022CFD6}"/>
            </a:ext>
          </a:extLst>
        </xdr:cNvPr>
        <xdr:cNvSpPr txBox="1"/>
      </xdr:nvSpPr>
      <xdr:spPr>
        <a:xfrm>
          <a:off x="6672795" y="1807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16387</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AD0966DB-6D11-44C0-81E7-A5566B5BD35C}"/>
            </a:ext>
          </a:extLst>
        </xdr:cNvPr>
        <xdr:cNvSpPr txBox="1"/>
      </xdr:nvSpPr>
      <xdr:spPr>
        <a:xfrm>
          <a:off x="9359411" y="1870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16586</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7070048A-C02B-4E1F-9843-DA1F966B0F3C}"/>
            </a:ext>
          </a:extLst>
        </xdr:cNvPr>
        <xdr:cNvSpPr txBox="1"/>
      </xdr:nvSpPr>
      <xdr:spPr>
        <a:xfrm>
          <a:off x="8483111" y="18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16600</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2A048DBE-6028-4160-B01F-70F08E9A075E}"/>
            </a:ext>
          </a:extLst>
        </xdr:cNvPr>
        <xdr:cNvSpPr txBox="1"/>
      </xdr:nvSpPr>
      <xdr:spPr>
        <a:xfrm>
          <a:off x="7594111" y="1870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16832</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FA31754F-E686-4707-A0B4-9A25A916A027}"/>
            </a:ext>
          </a:extLst>
        </xdr:cNvPr>
        <xdr:cNvSpPr txBox="1"/>
      </xdr:nvSpPr>
      <xdr:spPr>
        <a:xfrm>
          <a:off x="6705111" y="187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D5F2FE10-6592-4883-88A1-A4527442A8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B8A4ACA-7775-45B8-9DB1-9BE705A18AC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4B9D05DD-37AF-446B-A80D-D667098798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EB6DCA5E-6561-45B1-96D4-26DEB231163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2EBAA263-3BFF-492E-B884-B58D4683AD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817B2C23-FFA5-46F1-80BA-88C318148DD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8D9E822E-4B38-4609-8090-54760368546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AE4C4E30-C6BA-4E4B-B1B7-E9E06D0601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5D825750-6CBB-4FE7-918E-D5B6873D2F1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495F4DD3-1023-4D86-BA74-2A131FBED18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82EB8AAA-BCAE-441D-B005-6FB031B336D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91350ABD-CE61-4D8F-BF95-C4DF46C3040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62C02DE6-55D4-4345-9862-3F1A9E95841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6826A02B-6BB1-43D0-B41C-0586906C9F6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8D6BF000-76E4-4D34-9A6A-C75949F1250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C88A00F4-77D8-48C6-AF3A-2D8DAE59CE6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3651F4-951C-4B59-B9AD-20712ACD792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541D2C4E-52E8-4DE6-81AE-0A5650E09B2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A9005F8-74E3-4AA5-8A1A-C8FA5CD1CE8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9673C1A5-590B-4F67-A047-8FC20CB6406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A27DCE24-8A63-4565-8621-825D9AB623C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7CF8D228-8B1D-4B36-93F9-89D9AB6E75A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7311731E-F886-4223-8B6C-5D4A558F1E2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13694554-3D89-4DBC-A007-88AB8E45532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3469715A-7350-4905-B43B-81C369C3A3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6419E05C-6C91-4053-BD11-0C4338FC978D}"/>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91E780E5-2319-4730-9B94-641A4A87477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B39FAA87-5087-4F27-914B-A3572253772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DD9D2919-8EBE-47B7-997D-07B6A57B4435}"/>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4" name="直線コネクタ 523">
          <a:extLst>
            <a:ext uri="{FF2B5EF4-FFF2-40B4-BE49-F238E27FC236}">
              <a16:creationId xmlns:a16="http://schemas.microsoft.com/office/drawing/2014/main" id="{19BF8FB1-A2AC-4EB4-A5F5-55AE00606CDE}"/>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E307E83E-5185-4E81-99BC-2035F5B13D61}"/>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26" name="フローチャート: 判断 525">
          <a:extLst>
            <a:ext uri="{FF2B5EF4-FFF2-40B4-BE49-F238E27FC236}">
              <a16:creationId xmlns:a16="http://schemas.microsoft.com/office/drawing/2014/main" id="{C3F5AEDB-1B62-48C2-A7FB-8C3B3B262ACD}"/>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527" name="フローチャート: 判断 526">
          <a:extLst>
            <a:ext uri="{FF2B5EF4-FFF2-40B4-BE49-F238E27FC236}">
              <a16:creationId xmlns:a16="http://schemas.microsoft.com/office/drawing/2014/main" id="{83E5FCEE-E10C-411B-839A-101B89EE1F86}"/>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28" name="フローチャート: 判断 527">
          <a:extLst>
            <a:ext uri="{FF2B5EF4-FFF2-40B4-BE49-F238E27FC236}">
              <a16:creationId xmlns:a16="http://schemas.microsoft.com/office/drawing/2014/main" id="{5BEEB465-02BE-400A-A4B1-D7764C6B0204}"/>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29" name="フローチャート: 判断 528">
          <a:extLst>
            <a:ext uri="{FF2B5EF4-FFF2-40B4-BE49-F238E27FC236}">
              <a16:creationId xmlns:a16="http://schemas.microsoft.com/office/drawing/2014/main" id="{83E06AE2-5108-45BD-980C-68BE9900768B}"/>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530" name="フローチャート: 判断 529">
          <a:extLst>
            <a:ext uri="{FF2B5EF4-FFF2-40B4-BE49-F238E27FC236}">
              <a16:creationId xmlns:a16="http://schemas.microsoft.com/office/drawing/2014/main" id="{C8AC92CD-9BAC-4337-B478-EB9CDC7361EB}"/>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FD16DA6-4366-45AF-A4B6-6C859103520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9C3FD5F-F1C3-4BB9-8EB7-12641C39233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F0A7D6B-36F0-4D5D-B1D7-279F9804035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F4149AE-4CF4-44EA-9567-462072E4757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FBFCCC9-64E2-4D2E-AE78-27B8D3D7432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74386</xdr:rowOff>
    </xdr:from>
    <xdr:to>
      <xdr:col>85</xdr:col>
      <xdr:colOff>177800</xdr:colOff>
      <xdr:row>38</xdr:row>
      <xdr:rowOff>4536</xdr:rowOff>
    </xdr:to>
    <xdr:sp macro="" textlink="">
      <xdr:nvSpPr>
        <xdr:cNvPr id="536" name="楕円 535">
          <a:extLst>
            <a:ext uri="{FF2B5EF4-FFF2-40B4-BE49-F238E27FC236}">
              <a16:creationId xmlns:a16="http://schemas.microsoft.com/office/drawing/2014/main" id="{82F0E8B6-7103-400D-AD8B-33A1940652E7}"/>
            </a:ext>
          </a:extLst>
        </xdr:cNvPr>
        <xdr:cNvSpPr/>
      </xdr:nvSpPr>
      <xdr:spPr>
        <a:xfrm>
          <a:off x="162687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97263</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76C49E38-3C06-4BCE-AC66-3BDE2D09D656}"/>
            </a:ext>
          </a:extLst>
        </xdr:cNvPr>
        <xdr:cNvSpPr txBox="1"/>
      </xdr:nvSpPr>
      <xdr:spPr>
        <a:xfrm>
          <a:off x="16357600" y="626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107043</xdr:rowOff>
    </xdr:from>
    <xdr:to>
      <xdr:col>81</xdr:col>
      <xdr:colOff>101600</xdr:colOff>
      <xdr:row>39</xdr:row>
      <xdr:rowOff>37193</xdr:rowOff>
    </xdr:to>
    <xdr:sp macro="" textlink="">
      <xdr:nvSpPr>
        <xdr:cNvPr id="538" name="楕円 537">
          <a:extLst>
            <a:ext uri="{FF2B5EF4-FFF2-40B4-BE49-F238E27FC236}">
              <a16:creationId xmlns:a16="http://schemas.microsoft.com/office/drawing/2014/main" id="{CF4D6D7E-1D41-487A-8710-44F07FD59481}"/>
            </a:ext>
          </a:extLst>
        </xdr:cNvPr>
        <xdr:cNvSpPr/>
      </xdr:nvSpPr>
      <xdr:spPr>
        <a:xfrm>
          <a:off x="15430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125186</xdr:rowOff>
    </xdr:from>
    <xdr:to>
      <xdr:col>85</xdr:col>
      <xdr:colOff>127000</xdr:colOff>
      <xdr:row>38</xdr:row>
      <xdr:rowOff>157843</xdr:rowOff>
    </xdr:to>
    <xdr:cxnSp macro="">
      <xdr:nvCxnSpPr>
        <xdr:cNvPr id="539" name="直線コネクタ 538">
          <a:extLst>
            <a:ext uri="{FF2B5EF4-FFF2-40B4-BE49-F238E27FC236}">
              <a16:creationId xmlns:a16="http://schemas.microsoft.com/office/drawing/2014/main" id="{670D0592-C634-410F-BACD-5A5FF7D1001C}"/>
            </a:ext>
          </a:extLst>
        </xdr:cNvPr>
        <xdr:cNvCxnSpPr/>
      </xdr:nvCxnSpPr>
      <xdr:spPr>
        <a:xfrm flipV="1">
          <a:off x="15481300" y="6468836"/>
          <a:ext cx="8382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72753</xdr:rowOff>
    </xdr:from>
    <xdr:to>
      <xdr:col>76</xdr:col>
      <xdr:colOff>165100</xdr:colOff>
      <xdr:row>39</xdr:row>
      <xdr:rowOff>2903</xdr:rowOff>
    </xdr:to>
    <xdr:sp macro="" textlink="">
      <xdr:nvSpPr>
        <xdr:cNvPr id="540" name="楕円 539">
          <a:extLst>
            <a:ext uri="{FF2B5EF4-FFF2-40B4-BE49-F238E27FC236}">
              <a16:creationId xmlns:a16="http://schemas.microsoft.com/office/drawing/2014/main" id="{351F6E20-DFC7-40FB-8136-EC1ED0F53B84}"/>
            </a:ext>
          </a:extLst>
        </xdr:cNvPr>
        <xdr:cNvSpPr/>
      </xdr:nvSpPr>
      <xdr:spPr>
        <a:xfrm>
          <a:off x="14541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123553</xdr:rowOff>
    </xdr:from>
    <xdr:to>
      <xdr:col>81</xdr:col>
      <xdr:colOff>50800</xdr:colOff>
      <xdr:row>38</xdr:row>
      <xdr:rowOff>157843</xdr:rowOff>
    </xdr:to>
    <xdr:cxnSp macro="">
      <xdr:nvCxnSpPr>
        <xdr:cNvPr id="541" name="直線コネクタ 540">
          <a:extLst>
            <a:ext uri="{FF2B5EF4-FFF2-40B4-BE49-F238E27FC236}">
              <a16:creationId xmlns:a16="http://schemas.microsoft.com/office/drawing/2014/main" id="{FDF8B3FA-359C-4324-AEFC-DDD9DC8F353D}"/>
            </a:ext>
          </a:extLst>
        </xdr:cNvPr>
        <xdr:cNvCxnSpPr/>
      </xdr:nvCxnSpPr>
      <xdr:spPr>
        <a:xfrm>
          <a:off x="14592300" y="66386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118473</xdr:rowOff>
    </xdr:from>
    <xdr:to>
      <xdr:col>72</xdr:col>
      <xdr:colOff>38100</xdr:colOff>
      <xdr:row>37</xdr:row>
      <xdr:rowOff>48623</xdr:rowOff>
    </xdr:to>
    <xdr:sp macro="" textlink="">
      <xdr:nvSpPr>
        <xdr:cNvPr id="542" name="楕円 541">
          <a:extLst>
            <a:ext uri="{FF2B5EF4-FFF2-40B4-BE49-F238E27FC236}">
              <a16:creationId xmlns:a16="http://schemas.microsoft.com/office/drawing/2014/main" id="{915ACC4D-C395-48B7-8B13-D39C1C80BB9D}"/>
            </a:ext>
          </a:extLst>
        </xdr:cNvPr>
        <xdr:cNvSpPr/>
      </xdr:nvSpPr>
      <xdr:spPr>
        <a:xfrm>
          <a:off x="13652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169273</xdr:rowOff>
    </xdr:from>
    <xdr:to>
      <xdr:col>76</xdr:col>
      <xdr:colOff>114300</xdr:colOff>
      <xdr:row>38</xdr:row>
      <xdr:rowOff>123553</xdr:rowOff>
    </xdr:to>
    <xdr:cxnSp macro="">
      <xdr:nvCxnSpPr>
        <xdr:cNvPr id="543" name="直線コネクタ 542">
          <a:extLst>
            <a:ext uri="{FF2B5EF4-FFF2-40B4-BE49-F238E27FC236}">
              <a16:creationId xmlns:a16="http://schemas.microsoft.com/office/drawing/2014/main" id="{A5C6B941-0ADE-40A3-9B6B-14E1ADA4D7E8}"/>
            </a:ext>
          </a:extLst>
        </xdr:cNvPr>
        <xdr:cNvCxnSpPr/>
      </xdr:nvCxnSpPr>
      <xdr:spPr>
        <a:xfrm>
          <a:off x="13703300" y="6341473"/>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xdr:rowOff>
    </xdr:from>
    <xdr:to>
      <xdr:col>67</xdr:col>
      <xdr:colOff>101600</xdr:colOff>
      <xdr:row>38</xdr:row>
      <xdr:rowOff>102507</xdr:rowOff>
    </xdr:to>
    <xdr:sp macro="" textlink="">
      <xdr:nvSpPr>
        <xdr:cNvPr id="544" name="楕円 543">
          <a:extLst>
            <a:ext uri="{FF2B5EF4-FFF2-40B4-BE49-F238E27FC236}">
              <a16:creationId xmlns:a16="http://schemas.microsoft.com/office/drawing/2014/main" id="{E5A8DB57-F30E-4967-BC32-8A07DA050892}"/>
            </a:ext>
          </a:extLst>
        </xdr:cNvPr>
        <xdr:cNvSpPr/>
      </xdr:nvSpPr>
      <xdr:spPr>
        <a:xfrm>
          <a:off x="12763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169273</xdr:rowOff>
    </xdr:from>
    <xdr:to>
      <xdr:col>71</xdr:col>
      <xdr:colOff>177800</xdr:colOff>
      <xdr:row>38</xdr:row>
      <xdr:rowOff>51707</xdr:rowOff>
    </xdr:to>
    <xdr:cxnSp macro="">
      <xdr:nvCxnSpPr>
        <xdr:cNvPr id="545" name="直線コネクタ 544">
          <a:extLst>
            <a:ext uri="{FF2B5EF4-FFF2-40B4-BE49-F238E27FC236}">
              <a16:creationId xmlns:a16="http://schemas.microsoft.com/office/drawing/2014/main" id="{B83C06EE-DBB1-414A-B3D9-09637002C12A}"/>
            </a:ext>
          </a:extLst>
        </xdr:cNvPr>
        <xdr:cNvCxnSpPr/>
      </xdr:nvCxnSpPr>
      <xdr:spPr>
        <a:xfrm flipV="1">
          <a:off x="12814300" y="6341473"/>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A0DFD345-2F36-4E7B-AC8C-910F0FBEF8C7}"/>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2FC4A985-1C2D-4E9D-805C-C1628EA7BD26}"/>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23BD9010-0A02-4A04-A5F1-1954EE41F44C}"/>
            </a:ext>
          </a:extLst>
        </xdr:cNvPr>
        <xdr:cNvSpPr txBox="1"/>
      </xdr:nvSpPr>
      <xdr:spPr>
        <a:xfrm>
          <a:off x="13500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D37AD0DB-6828-4959-988B-E9285679F97A}"/>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28320</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4C45A0F4-5529-4D64-B288-5789F7E688B8}"/>
            </a:ext>
          </a:extLst>
        </xdr:cNvPr>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D7F99C9A-ADD3-474D-BD48-50E6E0650170}"/>
            </a:ext>
          </a:extLst>
        </xdr:cNvPr>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65150</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B947E83D-AA66-4DC9-90F3-8A0D72F8175E}"/>
            </a:ext>
          </a:extLst>
        </xdr:cNvPr>
        <xdr:cNvSpPr txBox="1"/>
      </xdr:nvSpPr>
      <xdr:spPr>
        <a:xfrm>
          <a:off x="13500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93634</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AFCC8A60-E468-4BB5-BD97-0011A7AEFA28}"/>
            </a:ext>
          </a:extLst>
        </xdr:cNvPr>
        <xdr:cNvSpPr txBox="1"/>
      </xdr:nvSpPr>
      <xdr:spPr>
        <a:xfrm>
          <a:off x="12611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51D8096F-EBE5-45B7-855B-0DBEE6472A1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BAF49B21-C710-4092-A072-CA045F3D01F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FBE9678F-DAC1-4127-857B-F373F1E8E17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A221FBD4-CF62-4153-8489-2D9601BCB3A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373E5C82-5A32-487A-BFBA-BB4A3BA3BF2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BA217086-26EB-426A-A147-6BC7102009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CFF1E908-C023-4793-AFA9-60417A449D6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759B76CC-C1DE-43D5-A24E-C62323544EE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BAC97BED-3624-4B6B-B7E2-8AC9BDA2CD5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11423489-AC85-4A03-84B3-620F24F084D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A93A1CD6-8A0C-4AC9-8467-5C4F1FABFB0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09C2699F-B731-4055-A483-C4FFAF7AA48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C64FC217-8304-4F51-B01D-3D2217F64C7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871EDFF9-90C5-4045-ACA2-06969F2435B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F84AC0B6-83B3-447F-84AF-FF9536CB36B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ACB9839C-6A23-4594-B1C8-72A290997D9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014B18D3-7D31-4506-91A3-21EE269F244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306CB516-13C2-472D-8CAD-A5754F8B07D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31BE93AF-4675-4FEB-9819-282B163E76A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79C0A1FA-1706-4F3B-A126-5F5FDB58A54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83C4AD42-2993-44FF-A37C-9C66C02CC34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10F4F78E-6531-458E-96C9-807AF90C89E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A39FF009-21E7-4267-A61F-DA06CBAACB4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577" name="直線コネクタ 576">
          <a:extLst>
            <a:ext uri="{FF2B5EF4-FFF2-40B4-BE49-F238E27FC236}">
              <a16:creationId xmlns:a16="http://schemas.microsoft.com/office/drawing/2014/main" id="{1AFE4E43-8F03-401C-BAA3-E890BB3EA81C}"/>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E9AB46EA-EA03-4187-A88D-42F9C8D87248}"/>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579" name="直線コネクタ 578">
          <a:extLst>
            <a:ext uri="{FF2B5EF4-FFF2-40B4-BE49-F238E27FC236}">
              <a16:creationId xmlns:a16="http://schemas.microsoft.com/office/drawing/2014/main" id="{C0261477-6541-4065-BE7B-98D657ED02B1}"/>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CF373CE5-E2EE-4A5D-9587-EBB5A1D672F5}"/>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581" name="直線コネクタ 580">
          <a:extLst>
            <a:ext uri="{FF2B5EF4-FFF2-40B4-BE49-F238E27FC236}">
              <a16:creationId xmlns:a16="http://schemas.microsoft.com/office/drawing/2014/main" id="{184A599B-BB40-4F04-84F4-0A76232F28B5}"/>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FE85C9ED-7965-4F15-A680-E73A31A9FD82}"/>
            </a:ext>
          </a:extLst>
        </xdr:cNvPr>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583" name="フローチャート: 判断 582">
          <a:extLst>
            <a:ext uri="{FF2B5EF4-FFF2-40B4-BE49-F238E27FC236}">
              <a16:creationId xmlns:a16="http://schemas.microsoft.com/office/drawing/2014/main" id="{492ED710-371C-45B4-9CF5-6EB8D143304B}"/>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584" name="フローチャート: 判断 583">
          <a:extLst>
            <a:ext uri="{FF2B5EF4-FFF2-40B4-BE49-F238E27FC236}">
              <a16:creationId xmlns:a16="http://schemas.microsoft.com/office/drawing/2014/main" id="{C37393C6-186E-4CD9-886C-DE6B8036626C}"/>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585" name="フローチャート: 判断 584">
          <a:extLst>
            <a:ext uri="{FF2B5EF4-FFF2-40B4-BE49-F238E27FC236}">
              <a16:creationId xmlns:a16="http://schemas.microsoft.com/office/drawing/2014/main" id="{370B9DF5-66BA-4463-9080-25665AECA545}"/>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586" name="フローチャート: 判断 585">
          <a:extLst>
            <a:ext uri="{FF2B5EF4-FFF2-40B4-BE49-F238E27FC236}">
              <a16:creationId xmlns:a16="http://schemas.microsoft.com/office/drawing/2014/main" id="{FD6CCFCE-579F-4929-B343-8A3480B93D69}"/>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587" name="フローチャート: 判断 586">
          <a:extLst>
            <a:ext uri="{FF2B5EF4-FFF2-40B4-BE49-F238E27FC236}">
              <a16:creationId xmlns:a16="http://schemas.microsoft.com/office/drawing/2014/main" id="{D765A79D-49A3-4F5F-8442-83B0DDDCB45F}"/>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1F05FE3-7E14-4810-81F3-2D306499F03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8140E49-3846-4592-A70E-F17A67C9D62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8A000D4-89CF-4BDA-BA12-33D0D4569A1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2E30AD3-53B7-4DF5-A5F4-B79EE5C5C33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7EF5AFEE-9A14-4F2A-93C2-2BF5FE3204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109220</xdr:rowOff>
    </xdr:from>
    <xdr:to>
      <xdr:col>116</xdr:col>
      <xdr:colOff>114300</xdr:colOff>
      <xdr:row>40</xdr:row>
      <xdr:rowOff>39370</xdr:rowOff>
    </xdr:to>
    <xdr:sp macro="" textlink="">
      <xdr:nvSpPr>
        <xdr:cNvPr id="593" name="楕円 592">
          <a:extLst>
            <a:ext uri="{FF2B5EF4-FFF2-40B4-BE49-F238E27FC236}">
              <a16:creationId xmlns:a16="http://schemas.microsoft.com/office/drawing/2014/main" id="{111AE311-909A-4EBE-B221-382FBAD537BE}"/>
            </a:ext>
          </a:extLst>
        </xdr:cNvPr>
        <xdr:cNvSpPr/>
      </xdr:nvSpPr>
      <xdr:spPr>
        <a:xfrm>
          <a:off x="22110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87647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EEEBC262-C0B0-43D7-824D-0495520424B2}"/>
            </a:ext>
          </a:extLst>
        </xdr:cNvPr>
        <xdr:cNvSpPr txBox="1"/>
      </xdr:nvSpPr>
      <xdr:spPr>
        <a:xfrm>
          <a:off x="22199600"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114300</xdr:rowOff>
    </xdr:from>
    <xdr:to>
      <xdr:col>112</xdr:col>
      <xdr:colOff>38100</xdr:colOff>
      <xdr:row>40</xdr:row>
      <xdr:rowOff>44450</xdr:rowOff>
    </xdr:to>
    <xdr:sp macro="" textlink="">
      <xdr:nvSpPr>
        <xdr:cNvPr id="595" name="楕円 594">
          <a:extLst>
            <a:ext uri="{FF2B5EF4-FFF2-40B4-BE49-F238E27FC236}">
              <a16:creationId xmlns:a16="http://schemas.microsoft.com/office/drawing/2014/main" id="{425314A8-5154-49E4-8F6E-A1DD16D91313}"/>
            </a:ext>
          </a:extLst>
        </xdr:cNvPr>
        <xdr:cNvSpPr/>
      </xdr:nvSpPr>
      <xdr:spPr>
        <a:xfrm>
          <a:off x="212725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160020</xdr:rowOff>
    </xdr:from>
    <xdr:to>
      <xdr:col>116</xdr:col>
      <xdr:colOff>63500</xdr:colOff>
      <xdr:row>39</xdr:row>
      <xdr:rowOff>165100</xdr:rowOff>
    </xdr:to>
    <xdr:cxnSp macro="">
      <xdr:nvCxnSpPr>
        <xdr:cNvPr id="596" name="直線コネクタ 595">
          <a:extLst>
            <a:ext uri="{FF2B5EF4-FFF2-40B4-BE49-F238E27FC236}">
              <a16:creationId xmlns:a16="http://schemas.microsoft.com/office/drawing/2014/main" id="{EF24654B-0C93-481C-8424-C6B405F10F31}"/>
            </a:ext>
          </a:extLst>
        </xdr:cNvPr>
        <xdr:cNvCxnSpPr/>
      </xdr:nvCxnSpPr>
      <xdr:spPr>
        <a:xfrm flipV="1">
          <a:off x="21323300" y="68465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125730</xdr:rowOff>
    </xdr:from>
    <xdr:to>
      <xdr:col>107</xdr:col>
      <xdr:colOff>101600</xdr:colOff>
      <xdr:row>40</xdr:row>
      <xdr:rowOff>55880</xdr:rowOff>
    </xdr:to>
    <xdr:sp macro="" textlink="">
      <xdr:nvSpPr>
        <xdr:cNvPr id="597" name="楕円 596">
          <a:extLst>
            <a:ext uri="{FF2B5EF4-FFF2-40B4-BE49-F238E27FC236}">
              <a16:creationId xmlns:a16="http://schemas.microsoft.com/office/drawing/2014/main" id="{BEBCFC6E-C967-47E6-B3C7-2A7CE3040A63}"/>
            </a:ext>
          </a:extLst>
        </xdr:cNvPr>
        <xdr:cNvSpPr/>
      </xdr:nvSpPr>
      <xdr:spPr>
        <a:xfrm>
          <a:off x="203835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165100</xdr:rowOff>
    </xdr:from>
    <xdr:to>
      <xdr:col>111</xdr:col>
      <xdr:colOff>177800</xdr:colOff>
      <xdr:row>40</xdr:row>
      <xdr:rowOff>5080</xdr:rowOff>
    </xdr:to>
    <xdr:cxnSp macro="">
      <xdr:nvCxnSpPr>
        <xdr:cNvPr id="598" name="直線コネクタ 597">
          <a:extLst>
            <a:ext uri="{FF2B5EF4-FFF2-40B4-BE49-F238E27FC236}">
              <a16:creationId xmlns:a16="http://schemas.microsoft.com/office/drawing/2014/main" id="{DC0B4A18-98C7-4804-B5BD-0E4B112A61AC}"/>
            </a:ext>
          </a:extLst>
        </xdr:cNvPr>
        <xdr:cNvCxnSpPr/>
      </xdr:nvCxnSpPr>
      <xdr:spPr>
        <a:xfrm flipV="1">
          <a:off x="20434300" y="6851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134620</xdr:rowOff>
    </xdr:from>
    <xdr:to>
      <xdr:col>102</xdr:col>
      <xdr:colOff>165100</xdr:colOff>
      <xdr:row>40</xdr:row>
      <xdr:rowOff>64770</xdr:rowOff>
    </xdr:to>
    <xdr:sp macro="" textlink="">
      <xdr:nvSpPr>
        <xdr:cNvPr id="599" name="楕円 598">
          <a:extLst>
            <a:ext uri="{FF2B5EF4-FFF2-40B4-BE49-F238E27FC236}">
              <a16:creationId xmlns:a16="http://schemas.microsoft.com/office/drawing/2014/main" id="{EFACD586-23B3-4F49-8268-90FB7575FA66}"/>
            </a:ext>
          </a:extLst>
        </xdr:cNvPr>
        <xdr:cNvSpPr/>
      </xdr:nvSpPr>
      <xdr:spPr>
        <a:xfrm>
          <a:off x="19494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5080</xdr:rowOff>
    </xdr:from>
    <xdr:to>
      <xdr:col>107</xdr:col>
      <xdr:colOff>50800</xdr:colOff>
      <xdr:row>40</xdr:row>
      <xdr:rowOff>13970</xdr:rowOff>
    </xdr:to>
    <xdr:cxnSp macro="">
      <xdr:nvCxnSpPr>
        <xdr:cNvPr id="600" name="直線コネクタ 599">
          <a:extLst>
            <a:ext uri="{FF2B5EF4-FFF2-40B4-BE49-F238E27FC236}">
              <a16:creationId xmlns:a16="http://schemas.microsoft.com/office/drawing/2014/main" id="{60AF3547-899D-4F32-80D3-99A53675A4B4}"/>
            </a:ext>
          </a:extLst>
        </xdr:cNvPr>
        <xdr:cNvCxnSpPr/>
      </xdr:nvCxnSpPr>
      <xdr:spPr>
        <a:xfrm flipV="1">
          <a:off x="19545300" y="68630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140970</xdr:rowOff>
    </xdr:from>
    <xdr:to>
      <xdr:col>98</xdr:col>
      <xdr:colOff>38100</xdr:colOff>
      <xdr:row>40</xdr:row>
      <xdr:rowOff>71120</xdr:rowOff>
    </xdr:to>
    <xdr:sp macro="" textlink="">
      <xdr:nvSpPr>
        <xdr:cNvPr id="601" name="楕円 600">
          <a:extLst>
            <a:ext uri="{FF2B5EF4-FFF2-40B4-BE49-F238E27FC236}">
              <a16:creationId xmlns:a16="http://schemas.microsoft.com/office/drawing/2014/main" id="{3A3ABBB3-6283-468C-917E-1F7E2915E5CD}"/>
            </a:ext>
          </a:extLst>
        </xdr:cNvPr>
        <xdr:cNvSpPr/>
      </xdr:nvSpPr>
      <xdr:spPr>
        <a:xfrm>
          <a:off x="186055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13970</xdr:rowOff>
    </xdr:from>
    <xdr:to>
      <xdr:col>102</xdr:col>
      <xdr:colOff>114300</xdr:colOff>
      <xdr:row>40</xdr:row>
      <xdr:rowOff>20320</xdr:rowOff>
    </xdr:to>
    <xdr:cxnSp macro="">
      <xdr:nvCxnSpPr>
        <xdr:cNvPr id="602" name="直線コネクタ 601">
          <a:extLst>
            <a:ext uri="{FF2B5EF4-FFF2-40B4-BE49-F238E27FC236}">
              <a16:creationId xmlns:a16="http://schemas.microsoft.com/office/drawing/2014/main" id="{B4B84584-406C-4280-9556-E862F61C00BD}"/>
            </a:ext>
          </a:extLst>
        </xdr:cNvPr>
        <xdr:cNvCxnSpPr/>
      </xdr:nvCxnSpPr>
      <xdr:spPr>
        <a:xfrm flipV="1">
          <a:off x="18656300" y="68719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86731A08-5BB4-4931-AB2C-719A60CCFD28}"/>
            </a:ext>
          </a:extLst>
        </xdr:cNvPr>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697D141F-58C8-4555-9185-0F804DCD7DBC}"/>
            </a:ext>
          </a:extLst>
        </xdr:cNvPr>
        <xdr:cNvSpPr txBox="1"/>
      </xdr:nvSpPr>
      <xdr:spPr>
        <a:xfrm>
          <a:off x="20199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8AE9829A-06CE-4382-B8F1-536557A02825}"/>
            </a:ext>
          </a:extLst>
        </xdr:cNvPr>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2B3DE6F0-2458-4636-BEC5-E52D6DF3B069}"/>
            </a:ext>
          </a:extLst>
        </xdr:cNvPr>
        <xdr:cNvSpPr txBox="1"/>
      </xdr:nvSpPr>
      <xdr:spPr>
        <a:xfrm>
          <a:off x="18421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35577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18FB3B9E-26B7-4A90-AB84-3ED65165D65E}"/>
            </a:ext>
          </a:extLst>
        </xdr:cNvPr>
        <xdr:cNvSpPr txBox="1"/>
      </xdr:nvSpPr>
      <xdr:spPr>
        <a:xfrm>
          <a:off x="21075727" y="68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72407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8AAFE5EC-BEC6-4145-A31B-06721FA78D56}"/>
            </a:ext>
          </a:extLst>
        </xdr:cNvPr>
        <xdr:cNvSpPr txBox="1"/>
      </xdr:nvSpPr>
      <xdr:spPr>
        <a:xfrm>
          <a:off x="20199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55897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95384A82-BF56-466D-B5F0-61CE97028B2E}"/>
            </a:ext>
          </a:extLst>
        </xdr:cNvPr>
        <xdr:cNvSpPr txBox="1"/>
      </xdr:nvSpPr>
      <xdr:spPr>
        <a:xfrm>
          <a:off x="19310427" y="69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87647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C1D8ED14-5422-4DB7-81D6-5091609A8657}"/>
            </a:ext>
          </a:extLst>
        </xdr:cNvPr>
        <xdr:cNvSpPr txBox="1"/>
      </xdr:nvSpPr>
      <xdr:spPr>
        <a:xfrm>
          <a:off x="18421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6E4A47DF-4955-483F-9042-A221299888F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7A772DAE-F9FC-4C9E-8691-0623A65581F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AB77FE8B-B2F8-42C3-A210-0DB89DB72F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4BF9552E-A399-4002-9F62-1C59E691803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798A6FC7-B819-469B-A49B-D12068E0679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7C39A0C5-B14C-42AC-B569-F010E250BB6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2F0B471C-F084-431F-9E73-B78F35A860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CC7E9B4A-C3D0-46E6-9040-D2FBBC0489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A2757124-2CD6-4B7A-A955-2B91B9D67E8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338C5FB2-B458-4E65-85D1-4ECB9CA1363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C8BF3DFF-8D75-4A39-8302-F5B63B5B0D1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52513B30-2224-405D-BDF7-8DE90E2134F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AFCE271B-C1D1-4F4B-AB14-CB8E0AE17AB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F57A0C5B-B622-4C0C-A1BA-35A12B1E80B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78A19F9D-FD82-46C6-9B9E-9F43699D183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E5DE9DD3-0F99-4682-85C3-C8186052121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141A164D-ABD8-4C79-A80F-A0864A6D554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BCE78ED1-EB80-4FA6-8BF7-E73185EC4DF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2527D569-CE6A-45CC-A731-3B14B3D6B6A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19A2A1F4-C139-4FB1-8314-A907FFA7C18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A533C2A6-EDC4-4753-8346-9D15AE783A4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503A0043-47AA-40E2-975B-93B0F4D61AD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CA365EDD-1159-4554-AFB1-9AB2028A73D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5656D574-C2E2-48FB-9DCC-A485C03A17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635" name="直線コネクタ 634">
          <a:extLst>
            <a:ext uri="{FF2B5EF4-FFF2-40B4-BE49-F238E27FC236}">
              <a16:creationId xmlns:a16="http://schemas.microsoft.com/office/drawing/2014/main" id="{112F28E2-0A2A-4E69-BDD0-8A3117F9668C}"/>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DA1CB859-A7B4-4A3B-A49E-EA75AC5FA1C4}"/>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637" name="直線コネクタ 636">
          <a:extLst>
            <a:ext uri="{FF2B5EF4-FFF2-40B4-BE49-F238E27FC236}">
              <a16:creationId xmlns:a16="http://schemas.microsoft.com/office/drawing/2014/main" id="{79F58B78-0627-4152-9DB4-0F6BC5E8DA53}"/>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295DA30F-B29C-40B5-A972-B6F486C11BBA}"/>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639" name="直線コネクタ 638">
          <a:extLst>
            <a:ext uri="{FF2B5EF4-FFF2-40B4-BE49-F238E27FC236}">
              <a16:creationId xmlns:a16="http://schemas.microsoft.com/office/drawing/2014/main" id="{8AB16CD5-15E7-4A19-B817-F6A22FA81FC6}"/>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C53F59D9-8B07-4E0F-A868-6C96B3F23E4B}"/>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41" name="フローチャート: 判断 640">
          <a:extLst>
            <a:ext uri="{FF2B5EF4-FFF2-40B4-BE49-F238E27FC236}">
              <a16:creationId xmlns:a16="http://schemas.microsoft.com/office/drawing/2014/main" id="{94F2961F-81B0-485B-BF31-18A5A72AA33F}"/>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42" name="フローチャート: 判断 641">
          <a:extLst>
            <a:ext uri="{FF2B5EF4-FFF2-40B4-BE49-F238E27FC236}">
              <a16:creationId xmlns:a16="http://schemas.microsoft.com/office/drawing/2014/main" id="{0AEB180A-DFC8-4D3A-B381-6EE81C09D1B9}"/>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43" name="フローチャート: 判断 642">
          <a:extLst>
            <a:ext uri="{FF2B5EF4-FFF2-40B4-BE49-F238E27FC236}">
              <a16:creationId xmlns:a16="http://schemas.microsoft.com/office/drawing/2014/main" id="{6F266779-D580-4BF3-A7AD-1F4B54EE9B2F}"/>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644" name="フローチャート: 判断 643">
          <a:extLst>
            <a:ext uri="{FF2B5EF4-FFF2-40B4-BE49-F238E27FC236}">
              <a16:creationId xmlns:a16="http://schemas.microsoft.com/office/drawing/2014/main" id="{E93D0F1A-1E6C-4212-A39C-48A48C8707D7}"/>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645" name="フローチャート: 判断 644">
          <a:extLst>
            <a:ext uri="{FF2B5EF4-FFF2-40B4-BE49-F238E27FC236}">
              <a16:creationId xmlns:a16="http://schemas.microsoft.com/office/drawing/2014/main" id="{13E72BC4-1A79-4184-8FA1-CD19984C3AFB}"/>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604ACAF-C5D8-42DD-8B7F-E83DC2C9BED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C1B046C-DF15-4017-BB8E-319AFAD30C5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02F9294-1CB7-4B77-AA3B-D32AE9F19A4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258A715-EF8A-4518-8457-16E34F30E9B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3A87F38-1435-4CBC-AEF5-AF9595E696A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61595</xdr:rowOff>
    </xdr:from>
    <xdr:to>
      <xdr:col>85</xdr:col>
      <xdr:colOff>177800</xdr:colOff>
      <xdr:row>62</xdr:row>
      <xdr:rowOff>163195</xdr:rowOff>
    </xdr:to>
    <xdr:sp macro="" textlink="">
      <xdr:nvSpPr>
        <xdr:cNvPr id="651" name="楕円 650">
          <a:extLst>
            <a:ext uri="{FF2B5EF4-FFF2-40B4-BE49-F238E27FC236}">
              <a16:creationId xmlns:a16="http://schemas.microsoft.com/office/drawing/2014/main" id="{BB2D2A11-B50D-4469-A66F-F7CABA8C7D7B}"/>
            </a:ext>
          </a:extLst>
        </xdr:cNvPr>
        <xdr:cNvSpPr/>
      </xdr:nvSpPr>
      <xdr:spPr>
        <a:xfrm>
          <a:off x="16268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40022</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B94AE7D2-B9EB-49BC-9308-892E1C8C8C11}"/>
            </a:ext>
          </a:extLst>
        </xdr:cNvPr>
        <xdr:cNvSpPr txBox="1"/>
      </xdr:nvSpPr>
      <xdr:spPr>
        <a:xfrm>
          <a:off x="163576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38735</xdr:rowOff>
    </xdr:from>
    <xdr:to>
      <xdr:col>81</xdr:col>
      <xdr:colOff>101600</xdr:colOff>
      <xdr:row>62</xdr:row>
      <xdr:rowOff>140335</xdr:rowOff>
    </xdr:to>
    <xdr:sp macro="" textlink="">
      <xdr:nvSpPr>
        <xdr:cNvPr id="653" name="楕円 652">
          <a:extLst>
            <a:ext uri="{FF2B5EF4-FFF2-40B4-BE49-F238E27FC236}">
              <a16:creationId xmlns:a16="http://schemas.microsoft.com/office/drawing/2014/main" id="{63ADF74B-FC4A-4C7D-B060-BB574CFD04B0}"/>
            </a:ext>
          </a:extLst>
        </xdr:cNvPr>
        <xdr:cNvSpPr/>
      </xdr:nvSpPr>
      <xdr:spPr>
        <a:xfrm>
          <a:off x="15430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89535</xdr:rowOff>
    </xdr:from>
    <xdr:to>
      <xdr:col>85</xdr:col>
      <xdr:colOff>127000</xdr:colOff>
      <xdr:row>62</xdr:row>
      <xdr:rowOff>112395</xdr:rowOff>
    </xdr:to>
    <xdr:cxnSp macro="">
      <xdr:nvCxnSpPr>
        <xdr:cNvPr id="654" name="直線コネクタ 653">
          <a:extLst>
            <a:ext uri="{FF2B5EF4-FFF2-40B4-BE49-F238E27FC236}">
              <a16:creationId xmlns:a16="http://schemas.microsoft.com/office/drawing/2014/main" id="{A70A223E-8587-4ED1-A89A-5848B689CC78}"/>
            </a:ext>
          </a:extLst>
        </xdr:cNvPr>
        <xdr:cNvCxnSpPr/>
      </xdr:nvCxnSpPr>
      <xdr:spPr>
        <a:xfrm>
          <a:off x="15481300" y="107194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10160</xdr:rowOff>
    </xdr:from>
    <xdr:to>
      <xdr:col>76</xdr:col>
      <xdr:colOff>165100</xdr:colOff>
      <xdr:row>62</xdr:row>
      <xdr:rowOff>111760</xdr:rowOff>
    </xdr:to>
    <xdr:sp macro="" textlink="">
      <xdr:nvSpPr>
        <xdr:cNvPr id="655" name="楕円 654">
          <a:extLst>
            <a:ext uri="{FF2B5EF4-FFF2-40B4-BE49-F238E27FC236}">
              <a16:creationId xmlns:a16="http://schemas.microsoft.com/office/drawing/2014/main" id="{83046568-DCC7-42C5-A6E9-2583C75908FF}"/>
            </a:ext>
          </a:extLst>
        </xdr:cNvPr>
        <xdr:cNvSpPr/>
      </xdr:nvSpPr>
      <xdr:spPr>
        <a:xfrm>
          <a:off x="14541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60960</xdr:rowOff>
    </xdr:from>
    <xdr:to>
      <xdr:col>81</xdr:col>
      <xdr:colOff>50800</xdr:colOff>
      <xdr:row>62</xdr:row>
      <xdr:rowOff>89535</xdr:rowOff>
    </xdr:to>
    <xdr:cxnSp macro="">
      <xdr:nvCxnSpPr>
        <xdr:cNvPr id="656" name="直線コネクタ 655">
          <a:extLst>
            <a:ext uri="{FF2B5EF4-FFF2-40B4-BE49-F238E27FC236}">
              <a16:creationId xmlns:a16="http://schemas.microsoft.com/office/drawing/2014/main" id="{43B3FDE7-8945-4F6C-9988-BEED14CA9A1F}"/>
            </a:ext>
          </a:extLst>
        </xdr:cNvPr>
        <xdr:cNvCxnSpPr/>
      </xdr:nvCxnSpPr>
      <xdr:spPr>
        <a:xfrm>
          <a:off x="14592300" y="106908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151130</xdr:rowOff>
    </xdr:from>
    <xdr:to>
      <xdr:col>72</xdr:col>
      <xdr:colOff>38100</xdr:colOff>
      <xdr:row>62</xdr:row>
      <xdr:rowOff>81280</xdr:rowOff>
    </xdr:to>
    <xdr:sp macro="" textlink="">
      <xdr:nvSpPr>
        <xdr:cNvPr id="657" name="楕円 656">
          <a:extLst>
            <a:ext uri="{FF2B5EF4-FFF2-40B4-BE49-F238E27FC236}">
              <a16:creationId xmlns:a16="http://schemas.microsoft.com/office/drawing/2014/main" id="{8CEFF8CC-E511-4D27-8666-E98244735A90}"/>
            </a:ext>
          </a:extLst>
        </xdr:cNvPr>
        <xdr:cNvSpPr/>
      </xdr:nvSpPr>
      <xdr:spPr>
        <a:xfrm>
          <a:off x="1365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30480</xdr:rowOff>
    </xdr:from>
    <xdr:to>
      <xdr:col>76</xdr:col>
      <xdr:colOff>114300</xdr:colOff>
      <xdr:row>62</xdr:row>
      <xdr:rowOff>60960</xdr:rowOff>
    </xdr:to>
    <xdr:cxnSp macro="">
      <xdr:nvCxnSpPr>
        <xdr:cNvPr id="658" name="直線コネクタ 657">
          <a:extLst>
            <a:ext uri="{FF2B5EF4-FFF2-40B4-BE49-F238E27FC236}">
              <a16:creationId xmlns:a16="http://schemas.microsoft.com/office/drawing/2014/main" id="{23F95431-E56E-4540-858B-CDB80D7391D6}"/>
            </a:ext>
          </a:extLst>
        </xdr:cNvPr>
        <xdr:cNvCxnSpPr/>
      </xdr:nvCxnSpPr>
      <xdr:spPr>
        <a:xfrm>
          <a:off x="13703300" y="10660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124460</xdr:rowOff>
    </xdr:from>
    <xdr:to>
      <xdr:col>67</xdr:col>
      <xdr:colOff>101600</xdr:colOff>
      <xdr:row>62</xdr:row>
      <xdr:rowOff>54610</xdr:rowOff>
    </xdr:to>
    <xdr:sp macro="" textlink="">
      <xdr:nvSpPr>
        <xdr:cNvPr id="659" name="楕円 658">
          <a:extLst>
            <a:ext uri="{FF2B5EF4-FFF2-40B4-BE49-F238E27FC236}">
              <a16:creationId xmlns:a16="http://schemas.microsoft.com/office/drawing/2014/main" id="{6F39314B-24DA-4B0D-9DA3-BD70201AF4AE}"/>
            </a:ext>
          </a:extLst>
        </xdr:cNvPr>
        <xdr:cNvSpPr/>
      </xdr:nvSpPr>
      <xdr:spPr>
        <a:xfrm>
          <a:off x="12763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3810</xdr:rowOff>
    </xdr:from>
    <xdr:to>
      <xdr:col>71</xdr:col>
      <xdr:colOff>177800</xdr:colOff>
      <xdr:row>62</xdr:row>
      <xdr:rowOff>30480</xdr:rowOff>
    </xdr:to>
    <xdr:cxnSp macro="">
      <xdr:nvCxnSpPr>
        <xdr:cNvPr id="660" name="直線コネクタ 659">
          <a:extLst>
            <a:ext uri="{FF2B5EF4-FFF2-40B4-BE49-F238E27FC236}">
              <a16:creationId xmlns:a16="http://schemas.microsoft.com/office/drawing/2014/main" id="{281AF864-9A5B-4F80-B271-BEDE3D514A04}"/>
            </a:ext>
          </a:extLst>
        </xdr:cNvPr>
        <xdr:cNvCxnSpPr/>
      </xdr:nvCxnSpPr>
      <xdr:spPr>
        <a:xfrm>
          <a:off x="12814300" y="10633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661" name="n_1aveValue【学校施設】&#10;有形固定資産減価償却率">
          <a:extLst>
            <a:ext uri="{FF2B5EF4-FFF2-40B4-BE49-F238E27FC236}">
              <a16:creationId xmlns:a16="http://schemas.microsoft.com/office/drawing/2014/main" id="{6ED70464-E54E-4C2A-A6DF-E9F010EFD0CA}"/>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62" name="n_2aveValue【学校施設】&#10;有形固定資産減価償却率">
          <a:extLst>
            <a:ext uri="{FF2B5EF4-FFF2-40B4-BE49-F238E27FC236}">
              <a16:creationId xmlns:a16="http://schemas.microsoft.com/office/drawing/2014/main" id="{54F7FCAF-1CC9-4A06-B6DA-A852D18C30DC}"/>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663" name="n_3aveValue【学校施設】&#10;有形固定資産減価償却率">
          <a:extLst>
            <a:ext uri="{FF2B5EF4-FFF2-40B4-BE49-F238E27FC236}">
              <a16:creationId xmlns:a16="http://schemas.microsoft.com/office/drawing/2014/main" id="{015775B6-0CB5-45B5-B060-E59315A60AD3}"/>
            </a:ext>
          </a:extLst>
        </xdr:cNvPr>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664" name="n_4aveValue【学校施設】&#10;有形固定資産減価償却率">
          <a:extLst>
            <a:ext uri="{FF2B5EF4-FFF2-40B4-BE49-F238E27FC236}">
              <a16:creationId xmlns:a16="http://schemas.microsoft.com/office/drawing/2014/main" id="{CE1520D8-9AF6-46AF-B909-6D2CF80A3220}"/>
            </a:ext>
          </a:extLst>
        </xdr:cNvPr>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131462</xdr:rowOff>
    </xdr:from>
    <xdr:ext cx="405111" cy="259045"/>
    <xdr:sp macro="" textlink="">
      <xdr:nvSpPr>
        <xdr:cNvPr id="665" name="n_1mainValue【学校施設】&#10;有形固定資産減価償却率">
          <a:extLst>
            <a:ext uri="{FF2B5EF4-FFF2-40B4-BE49-F238E27FC236}">
              <a16:creationId xmlns:a16="http://schemas.microsoft.com/office/drawing/2014/main" id="{DD991231-2B69-4FE5-A527-F627C6524C16}"/>
            </a:ext>
          </a:extLst>
        </xdr:cNvPr>
        <xdr:cNvSpPr txBox="1"/>
      </xdr:nvSpPr>
      <xdr:spPr>
        <a:xfrm>
          <a:off x="152660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102887</xdr:rowOff>
    </xdr:from>
    <xdr:ext cx="405111" cy="259045"/>
    <xdr:sp macro="" textlink="">
      <xdr:nvSpPr>
        <xdr:cNvPr id="666" name="n_2mainValue【学校施設】&#10;有形固定資産減価償却率">
          <a:extLst>
            <a:ext uri="{FF2B5EF4-FFF2-40B4-BE49-F238E27FC236}">
              <a16:creationId xmlns:a16="http://schemas.microsoft.com/office/drawing/2014/main" id="{721EED25-C085-45A4-A41B-D9C1DA9B0F3A}"/>
            </a:ext>
          </a:extLst>
        </xdr:cNvPr>
        <xdr:cNvSpPr txBox="1"/>
      </xdr:nvSpPr>
      <xdr:spPr>
        <a:xfrm>
          <a:off x="14389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72407</xdr:rowOff>
    </xdr:from>
    <xdr:ext cx="405111" cy="259045"/>
    <xdr:sp macro="" textlink="">
      <xdr:nvSpPr>
        <xdr:cNvPr id="667" name="n_3mainValue【学校施設】&#10;有形固定資産減価償却率">
          <a:extLst>
            <a:ext uri="{FF2B5EF4-FFF2-40B4-BE49-F238E27FC236}">
              <a16:creationId xmlns:a16="http://schemas.microsoft.com/office/drawing/2014/main" id="{008D2899-F51F-40A5-9F7E-1CB4345B37B5}"/>
            </a:ext>
          </a:extLst>
        </xdr:cNvPr>
        <xdr:cNvSpPr txBox="1"/>
      </xdr:nvSpPr>
      <xdr:spPr>
        <a:xfrm>
          <a:off x="13500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45737</xdr:rowOff>
    </xdr:from>
    <xdr:ext cx="405111" cy="259045"/>
    <xdr:sp macro="" textlink="">
      <xdr:nvSpPr>
        <xdr:cNvPr id="668" name="n_4mainValue【学校施設】&#10;有形固定資産減価償却率">
          <a:extLst>
            <a:ext uri="{FF2B5EF4-FFF2-40B4-BE49-F238E27FC236}">
              <a16:creationId xmlns:a16="http://schemas.microsoft.com/office/drawing/2014/main" id="{B5CF503B-DF23-44D7-AD99-CFE0C9E0FD56}"/>
            </a:ext>
          </a:extLst>
        </xdr:cNvPr>
        <xdr:cNvSpPr txBox="1"/>
      </xdr:nvSpPr>
      <xdr:spPr>
        <a:xfrm>
          <a:off x="12611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3D975026-15F0-48ED-8EC8-A060E4D7E94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C6DA3B92-5791-46D6-A3F3-409D029C6F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BD0F87F5-EAF2-457E-9E09-3CF87D70959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4AFB6B86-EC5B-4CDF-82EF-E7EABC44B71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986EEC00-74B8-4FC7-A8FE-CD2ACF47766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61441AC7-5812-4822-B355-6000518E2B3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FEDD6FC9-599B-4FD9-9450-D50AFE83D6B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3CAA3A97-47A7-4123-B23E-FC3CDC29354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2C02CE24-C905-435F-9677-CDA67AED401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A47F006B-88C3-43B4-9155-41F08B574CB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E671B646-839E-4527-98E0-8D1D675B547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6E3B8E4F-4593-48ED-8E04-BE4D1005FF3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91FCDC9A-F28C-49CE-BC69-CF8D071614E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DF3E2633-A1A2-444D-B340-BE2966C7F15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40D782C0-91AE-40EB-A288-C9BAB8A7592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87F7006B-2260-4FB8-853D-A28D10AE65C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2BFE8D9F-4CD3-48F0-A9C3-CD1ACF73173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01DD72FB-2B4B-44F4-BC10-854D9EC400A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D5FD5C37-8C33-4C90-AD14-626089708E1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39669745-C32F-409C-A771-349CD27D46A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EFCC1B69-7D9C-4BAD-9535-00B8AB48E99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C7681FFE-0E8E-47D3-93BC-9C949AC7358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A80A58D0-A6DE-4DF2-BE4B-66251843C36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78C9E031-C205-4D6B-AEAA-756E6F6BAE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6126EB9C-33EB-4EFE-83A9-8812E5D718A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BE40F71E-49FB-4023-B591-46540802164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695" name="直線コネクタ 694">
          <a:extLst>
            <a:ext uri="{FF2B5EF4-FFF2-40B4-BE49-F238E27FC236}">
              <a16:creationId xmlns:a16="http://schemas.microsoft.com/office/drawing/2014/main" id="{8ABA47F0-8498-4102-83AD-75E337849740}"/>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696" name="【学校施設】&#10;一人当たり面積最小値テキスト">
          <a:extLst>
            <a:ext uri="{FF2B5EF4-FFF2-40B4-BE49-F238E27FC236}">
              <a16:creationId xmlns:a16="http://schemas.microsoft.com/office/drawing/2014/main" id="{526A5565-26CE-405D-8B33-13109FD1F38B}"/>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697" name="直線コネクタ 696">
          <a:extLst>
            <a:ext uri="{FF2B5EF4-FFF2-40B4-BE49-F238E27FC236}">
              <a16:creationId xmlns:a16="http://schemas.microsoft.com/office/drawing/2014/main" id="{5BFD1734-53ED-404B-90B6-70CEDE19E7E5}"/>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698" name="【学校施設】&#10;一人当たり面積最大値テキスト">
          <a:extLst>
            <a:ext uri="{FF2B5EF4-FFF2-40B4-BE49-F238E27FC236}">
              <a16:creationId xmlns:a16="http://schemas.microsoft.com/office/drawing/2014/main" id="{4AF9F2AF-D0CD-4996-A8A3-D6FCB6D4D13B}"/>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699" name="直線コネクタ 698">
          <a:extLst>
            <a:ext uri="{FF2B5EF4-FFF2-40B4-BE49-F238E27FC236}">
              <a16:creationId xmlns:a16="http://schemas.microsoft.com/office/drawing/2014/main" id="{DD2BC887-30AB-4EC3-AB62-E1027D140DBD}"/>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700" name="【学校施設】&#10;一人当たり面積平均値テキスト">
          <a:extLst>
            <a:ext uri="{FF2B5EF4-FFF2-40B4-BE49-F238E27FC236}">
              <a16:creationId xmlns:a16="http://schemas.microsoft.com/office/drawing/2014/main" id="{5C536C38-95E7-4465-B062-1BEF7CAC2B36}"/>
            </a:ext>
          </a:extLst>
        </xdr:cNvPr>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701" name="フローチャート: 判断 700">
          <a:extLst>
            <a:ext uri="{FF2B5EF4-FFF2-40B4-BE49-F238E27FC236}">
              <a16:creationId xmlns:a16="http://schemas.microsoft.com/office/drawing/2014/main" id="{73B78F6A-3E6D-42A7-97BF-6615E459043A}"/>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702" name="フローチャート: 判断 701">
          <a:extLst>
            <a:ext uri="{FF2B5EF4-FFF2-40B4-BE49-F238E27FC236}">
              <a16:creationId xmlns:a16="http://schemas.microsoft.com/office/drawing/2014/main" id="{F37DFE4D-4348-449E-823F-199F71204ACA}"/>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703" name="フローチャート: 判断 702">
          <a:extLst>
            <a:ext uri="{FF2B5EF4-FFF2-40B4-BE49-F238E27FC236}">
              <a16:creationId xmlns:a16="http://schemas.microsoft.com/office/drawing/2014/main" id="{E79D6539-FEB7-49A8-82F4-53F88B80F06C}"/>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704" name="フローチャート: 判断 703">
          <a:extLst>
            <a:ext uri="{FF2B5EF4-FFF2-40B4-BE49-F238E27FC236}">
              <a16:creationId xmlns:a16="http://schemas.microsoft.com/office/drawing/2014/main" id="{0F70955C-DB78-4C60-B474-150E23815E8B}"/>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705" name="フローチャート: 判断 704">
          <a:extLst>
            <a:ext uri="{FF2B5EF4-FFF2-40B4-BE49-F238E27FC236}">
              <a16:creationId xmlns:a16="http://schemas.microsoft.com/office/drawing/2014/main" id="{02A38F64-088A-4AAA-BD9A-02B5C45B461A}"/>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B998B7F9-DC77-413A-B528-D5F42613377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AA38504-4138-4036-87DE-8903D1DD5C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35E77DC8-D419-46DA-A743-BAC369F5C56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CF6DFEA1-291D-4D26-8E99-1FE53E6E41D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8B59873A-7B56-45D7-982D-9509406ABF0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56642</xdr:rowOff>
    </xdr:from>
    <xdr:to>
      <xdr:col>116</xdr:col>
      <xdr:colOff>114300</xdr:colOff>
      <xdr:row>57</xdr:row>
      <xdr:rowOff>158242</xdr:rowOff>
    </xdr:to>
    <xdr:sp macro="" textlink="">
      <xdr:nvSpPr>
        <xdr:cNvPr id="711" name="楕円 710">
          <a:extLst>
            <a:ext uri="{FF2B5EF4-FFF2-40B4-BE49-F238E27FC236}">
              <a16:creationId xmlns:a16="http://schemas.microsoft.com/office/drawing/2014/main" id="{F1A288D4-2C77-4CAD-915F-F60395CBBFF9}"/>
            </a:ext>
          </a:extLst>
        </xdr:cNvPr>
        <xdr:cNvSpPr/>
      </xdr:nvSpPr>
      <xdr:spPr>
        <a:xfrm>
          <a:off x="221107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79519</xdr:rowOff>
    </xdr:from>
    <xdr:ext cx="469744" cy="259045"/>
    <xdr:sp macro="" textlink="">
      <xdr:nvSpPr>
        <xdr:cNvPr id="712" name="【学校施設】&#10;一人当たり面積該当値テキスト">
          <a:extLst>
            <a:ext uri="{FF2B5EF4-FFF2-40B4-BE49-F238E27FC236}">
              <a16:creationId xmlns:a16="http://schemas.microsoft.com/office/drawing/2014/main" id="{65A38B6C-2FF0-456E-B287-1ED3FF6A9BBD}"/>
            </a:ext>
          </a:extLst>
        </xdr:cNvPr>
        <xdr:cNvSpPr txBox="1"/>
      </xdr:nvSpPr>
      <xdr:spPr>
        <a:xfrm>
          <a:off x="22199600" y="968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73297</xdr:rowOff>
    </xdr:from>
    <xdr:to>
      <xdr:col>112</xdr:col>
      <xdr:colOff>38100</xdr:colOff>
      <xdr:row>58</xdr:row>
      <xdr:rowOff>3447</xdr:rowOff>
    </xdr:to>
    <xdr:sp macro="" textlink="">
      <xdr:nvSpPr>
        <xdr:cNvPr id="713" name="楕円 712">
          <a:extLst>
            <a:ext uri="{FF2B5EF4-FFF2-40B4-BE49-F238E27FC236}">
              <a16:creationId xmlns:a16="http://schemas.microsoft.com/office/drawing/2014/main" id="{E2A6738A-1EE2-4DDD-B71D-02D6114A70E7}"/>
            </a:ext>
          </a:extLst>
        </xdr:cNvPr>
        <xdr:cNvSpPr/>
      </xdr:nvSpPr>
      <xdr:spPr>
        <a:xfrm>
          <a:off x="21272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107442</xdr:rowOff>
    </xdr:from>
    <xdr:to>
      <xdr:col>116</xdr:col>
      <xdr:colOff>63500</xdr:colOff>
      <xdr:row>57</xdr:row>
      <xdr:rowOff>124097</xdr:rowOff>
    </xdr:to>
    <xdr:cxnSp macro="">
      <xdr:nvCxnSpPr>
        <xdr:cNvPr id="714" name="直線コネクタ 713">
          <a:extLst>
            <a:ext uri="{FF2B5EF4-FFF2-40B4-BE49-F238E27FC236}">
              <a16:creationId xmlns:a16="http://schemas.microsoft.com/office/drawing/2014/main" id="{F76B1FDE-06E6-445A-B03A-90E6B94836A8}"/>
            </a:ext>
          </a:extLst>
        </xdr:cNvPr>
        <xdr:cNvCxnSpPr/>
      </xdr:nvCxnSpPr>
      <xdr:spPr>
        <a:xfrm flipV="1">
          <a:off x="21323300" y="9880092"/>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119997</xdr:rowOff>
    </xdr:from>
    <xdr:to>
      <xdr:col>107</xdr:col>
      <xdr:colOff>101600</xdr:colOff>
      <xdr:row>58</xdr:row>
      <xdr:rowOff>50147</xdr:rowOff>
    </xdr:to>
    <xdr:sp macro="" textlink="">
      <xdr:nvSpPr>
        <xdr:cNvPr id="715" name="楕円 714">
          <a:extLst>
            <a:ext uri="{FF2B5EF4-FFF2-40B4-BE49-F238E27FC236}">
              <a16:creationId xmlns:a16="http://schemas.microsoft.com/office/drawing/2014/main" id="{726B34E9-4DA9-4805-97E8-D428CC2DEFC5}"/>
            </a:ext>
          </a:extLst>
        </xdr:cNvPr>
        <xdr:cNvSpPr/>
      </xdr:nvSpPr>
      <xdr:spPr>
        <a:xfrm>
          <a:off x="20383500" y="98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124097</xdr:rowOff>
    </xdr:from>
    <xdr:to>
      <xdr:col>111</xdr:col>
      <xdr:colOff>177800</xdr:colOff>
      <xdr:row>57</xdr:row>
      <xdr:rowOff>170797</xdr:rowOff>
    </xdr:to>
    <xdr:cxnSp macro="">
      <xdr:nvCxnSpPr>
        <xdr:cNvPr id="716" name="直線コネクタ 715">
          <a:extLst>
            <a:ext uri="{FF2B5EF4-FFF2-40B4-BE49-F238E27FC236}">
              <a16:creationId xmlns:a16="http://schemas.microsoft.com/office/drawing/2014/main" id="{ECB68E40-7BDF-4984-9423-CD60D2466E3E}"/>
            </a:ext>
          </a:extLst>
        </xdr:cNvPr>
        <xdr:cNvCxnSpPr/>
      </xdr:nvCxnSpPr>
      <xdr:spPr>
        <a:xfrm flipV="1">
          <a:off x="20434300" y="9896747"/>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153307</xdr:rowOff>
    </xdr:from>
    <xdr:to>
      <xdr:col>102</xdr:col>
      <xdr:colOff>165100</xdr:colOff>
      <xdr:row>58</xdr:row>
      <xdr:rowOff>83457</xdr:rowOff>
    </xdr:to>
    <xdr:sp macro="" textlink="">
      <xdr:nvSpPr>
        <xdr:cNvPr id="717" name="楕円 716">
          <a:extLst>
            <a:ext uri="{FF2B5EF4-FFF2-40B4-BE49-F238E27FC236}">
              <a16:creationId xmlns:a16="http://schemas.microsoft.com/office/drawing/2014/main" id="{7AFCCADA-CB46-4630-8606-7C0B62879D04}"/>
            </a:ext>
          </a:extLst>
        </xdr:cNvPr>
        <xdr:cNvSpPr/>
      </xdr:nvSpPr>
      <xdr:spPr>
        <a:xfrm>
          <a:off x="19494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170797</xdr:rowOff>
    </xdr:from>
    <xdr:to>
      <xdr:col>107</xdr:col>
      <xdr:colOff>50800</xdr:colOff>
      <xdr:row>58</xdr:row>
      <xdr:rowOff>32657</xdr:rowOff>
    </xdr:to>
    <xdr:cxnSp macro="">
      <xdr:nvCxnSpPr>
        <xdr:cNvPr id="718" name="直線コネクタ 717">
          <a:extLst>
            <a:ext uri="{FF2B5EF4-FFF2-40B4-BE49-F238E27FC236}">
              <a16:creationId xmlns:a16="http://schemas.microsoft.com/office/drawing/2014/main" id="{A8247703-8793-44BD-89C9-C3B989260904}"/>
            </a:ext>
          </a:extLst>
        </xdr:cNvPr>
        <xdr:cNvCxnSpPr/>
      </xdr:nvCxnSpPr>
      <xdr:spPr>
        <a:xfrm flipV="1">
          <a:off x="19545300" y="9943447"/>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7003</xdr:rowOff>
    </xdr:from>
    <xdr:to>
      <xdr:col>98</xdr:col>
      <xdr:colOff>38100</xdr:colOff>
      <xdr:row>58</xdr:row>
      <xdr:rowOff>108603</xdr:rowOff>
    </xdr:to>
    <xdr:sp macro="" textlink="">
      <xdr:nvSpPr>
        <xdr:cNvPr id="719" name="楕円 718">
          <a:extLst>
            <a:ext uri="{FF2B5EF4-FFF2-40B4-BE49-F238E27FC236}">
              <a16:creationId xmlns:a16="http://schemas.microsoft.com/office/drawing/2014/main" id="{B65617AC-8F18-41F8-BD38-869738167A34}"/>
            </a:ext>
          </a:extLst>
        </xdr:cNvPr>
        <xdr:cNvSpPr/>
      </xdr:nvSpPr>
      <xdr:spPr>
        <a:xfrm>
          <a:off x="18605500" y="99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32657</xdr:rowOff>
    </xdr:from>
    <xdr:to>
      <xdr:col>102</xdr:col>
      <xdr:colOff>114300</xdr:colOff>
      <xdr:row>58</xdr:row>
      <xdr:rowOff>57803</xdr:rowOff>
    </xdr:to>
    <xdr:cxnSp macro="">
      <xdr:nvCxnSpPr>
        <xdr:cNvPr id="720" name="直線コネクタ 719">
          <a:extLst>
            <a:ext uri="{FF2B5EF4-FFF2-40B4-BE49-F238E27FC236}">
              <a16:creationId xmlns:a16="http://schemas.microsoft.com/office/drawing/2014/main" id="{55140B4A-1512-4951-B5E6-E66F9D670FBF}"/>
            </a:ext>
          </a:extLst>
        </xdr:cNvPr>
        <xdr:cNvCxnSpPr/>
      </xdr:nvCxnSpPr>
      <xdr:spPr>
        <a:xfrm flipV="1">
          <a:off x="18656300" y="997675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721" name="n_1aveValue【学校施設】&#10;一人当たり面積">
          <a:extLst>
            <a:ext uri="{FF2B5EF4-FFF2-40B4-BE49-F238E27FC236}">
              <a16:creationId xmlns:a16="http://schemas.microsoft.com/office/drawing/2014/main" id="{F8D028AF-21A0-4AE8-874A-DBEB1CFFEAA6}"/>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722" name="n_2aveValue【学校施設】&#10;一人当たり面積">
          <a:extLst>
            <a:ext uri="{FF2B5EF4-FFF2-40B4-BE49-F238E27FC236}">
              <a16:creationId xmlns:a16="http://schemas.microsoft.com/office/drawing/2014/main" id="{D7A238ED-26ED-435A-9C03-F49E58F070E8}"/>
            </a:ext>
          </a:extLst>
        </xdr:cNvPr>
        <xdr:cNvSpPr txBox="1"/>
      </xdr:nvSpPr>
      <xdr:spPr>
        <a:xfrm>
          <a:off x="201994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723" name="n_3aveValue【学校施設】&#10;一人当たり面積">
          <a:extLst>
            <a:ext uri="{FF2B5EF4-FFF2-40B4-BE49-F238E27FC236}">
              <a16:creationId xmlns:a16="http://schemas.microsoft.com/office/drawing/2014/main" id="{12BD835E-0FAE-4ABE-9408-5B9351FDB87F}"/>
            </a:ext>
          </a:extLst>
        </xdr:cNvPr>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102016</xdr:rowOff>
    </xdr:from>
    <xdr:ext cx="469744" cy="259045"/>
    <xdr:sp macro="" textlink="">
      <xdr:nvSpPr>
        <xdr:cNvPr id="724" name="n_4aveValue【学校施設】&#10;一人当たり面積">
          <a:extLst>
            <a:ext uri="{FF2B5EF4-FFF2-40B4-BE49-F238E27FC236}">
              <a16:creationId xmlns:a16="http://schemas.microsoft.com/office/drawing/2014/main" id="{707B7503-E4D7-4B7E-BEAF-4AFD80BF1B5E}"/>
            </a:ext>
          </a:extLst>
        </xdr:cNvPr>
        <xdr:cNvSpPr txBox="1"/>
      </xdr:nvSpPr>
      <xdr:spPr>
        <a:xfrm>
          <a:off x="18421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19974</xdr:rowOff>
    </xdr:from>
    <xdr:ext cx="469744" cy="259045"/>
    <xdr:sp macro="" textlink="">
      <xdr:nvSpPr>
        <xdr:cNvPr id="725" name="n_1mainValue【学校施設】&#10;一人当たり面積">
          <a:extLst>
            <a:ext uri="{FF2B5EF4-FFF2-40B4-BE49-F238E27FC236}">
              <a16:creationId xmlns:a16="http://schemas.microsoft.com/office/drawing/2014/main" id="{AF39FF98-7EE7-4E14-9F5A-FFF3726C9437}"/>
            </a:ext>
          </a:extLst>
        </xdr:cNvPr>
        <xdr:cNvSpPr txBox="1"/>
      </xdr:nvSpPr>
      <xdr:spPr>
        <a:xfrm>
          <a:off x="21075727" y="962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66674</xdr:rowOff>
    </xdr:from>
    <xdr:ext cx="469744" cy="259045"/>
    <xdr:sp macro="" textlink="">
      <xdr:nvSpPr>
        <xdr:cNvPr id="726" name="n_2mainValue【学校施設】&#10;一人当たり面積">
          <a:extLst>
            <a:ext uri="{FF2B5EF4-FFF2-40B4-BE49-F238E27FC236}">
              <a16:creationId xmlns:a16="http://schemas.microsoft.com/office/drawing/2014/main" id="{2B222F78-4F77-4044-9656-39090B0DCEF9}"/>
            </a:ext>
          </a:extLst>
        </xdr:cNvPr>
        <xdr:cNvSpPr txBox="1"/>
      </xdr:nvSpPr>
      <xdr:spPr>
        <a:xfrm>
          <a:off x="20199427" y="9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99984</xdr:rowOff>
    </xdr:from>
    <xdr:ext cx="469744" cy="259045"/>
    <xdr:sp macro="" textlink="">
      <xdr:nvSpPr>
        <xdr:cNvPr id="727" name="n_3mainValue【学校施設】&#10;一人当たり面積">
          <a:extLst>
            <a:ext uri="{FF2B5EF4-FFF2-40B4-BE49-F238E27FC236}">
              <a16:creationId xmlns:a16="http://schemas.microsoft.com/office/drawing/2014/main" id="{B5FA3885-E617-43EA-A740-89DAB89221B5}"/>
            </a:ext>
          </a:extLst>
        </xdr:cNvPr>
        <xdr:cNvSpPr txBox="1"/>
      </xdr:nvSpPr>
      <xdr:spPr>
        <a:xfrm>
          <a:off x="19310427" y="97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125130</xdr:rowOff>
    </xdr:from>
    <xdr:ext cx="469744" cy="259045"/>
    <xdr:sp macro="" textlink="">
      <xdr:nvSpPr>
        <xdr:cNvPr id="728" name="n_4mainValue【学校施設】&#10;一人当たり面積">
          <a:extLst>
            <a:ext uri="{FF2B5EF4-FFF2-40B4-BE49-F238E27FC236}">
              <a16:creationId xmlns:a16="http://schemas.microsoft.com/office/drawing/2014/main" id="{2030DF06-60AF-4CFC-8B18-71B80AD731AB}"/>
            </a:ext>
          </a:extLst>
        </xdr:cNvPr>
        <xdr:cNvSpPr txBox="1"/>
      </xdr:nvSpPr>
      <xdr:spPr>
        <a:xfrm>
          <a:off x="18421427" y="972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34812428-D195-4091-8334-FBE3410EAE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EACA74EC-A4A7-42AD-9BAC-C1B7EA0A92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F0B4967A-DAC1-48A9-855D-0B6BF65FEC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5119546E-BA39-4F44-96B7-B41FC221AB5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F4651898-10AD-4B9A-AB52-6ABFDE8D741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BE0E9B4B-6EA9-42C9-8B57-64C36BE42E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E84E75AF-DE3C-4FEB-B0C0-66D8432C94B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2CCDEC7C-F8E8-4E28-BA29-4FB9E25D757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E8E72888-C61E-448C-A6FB-E51886345C8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017889E6-AA23-43E8-A1D8-100CFA6EA5F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BAD77A02-DA17-4191-B7AF-4BCBFFFC264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A2D50859-DB8D-4F36-9C35-083A333BDB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6D66222B-DB24-4923-BDE0-D0DCAA40A21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2D4FC2FD-1A23-437F-AFE8-AC0B002710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E8AE681E-2CC4-4FC9-AFA6-7DEA1B2B2AB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4B2E4A5E-BA57-4A35-82DC-68A1E955FD3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740D1473-BCE8-4ACD-A9BE-A339D5331B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2E4A1B21-4A8D-4489-B00B-E4454F4456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AE5DF15D-B887-4621-90E0-DD65ED25A05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93AC3532-5EDF-4B80-91A1-3940D414DA1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D2D41CA8-A7D0-4B30-BD43-B12B7B5D376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1B1FDAAC-A317-4216-983C-CFA5167C31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30290ECC-9966-4CA1-8EF4-9215FC49C4D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BDF5E8F-55CD-47DF-96D0-D8CE17795C9E}"/>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a:extLst>
            <a:ext uri="{FF2B5EF4-FFF2-40B4-BE49-F238E27FC236}">
              <a16:creationId xmlns:a16="http://schemas.microsoft.com/office/drawing/2014/main" id="{9F0A35B3-9822-4CFB-A346-3488180447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a:extLst>
            <a:ext uri="{FF2B5EF4-FFF2-40B4-BE49-F238E27FC236}">
              <a16:creationId xmlns:a16="http://schemas.microsoft.com/office/drawing/2014/main" id="{A2F28BFE-59AE-40F6-847C-F6E245243CE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a:extLst>
            <a:ext uri="{FF2B5EF4-FFF2-40B4-BE49-F238E27FC236}">
              <a16:creationId xmlns:a16="http://schemas.microsoft.com/office/drawing/2014/main" id="{C5F35FC6-ACF6-441E-A6C1-A4482B183B6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a:extLst>
            <a:ext uri="{FF2B5EF4-FFF2-40B4-BE49-F238E27FC236}">
              <a16:creationId xmlns:a16="http://schemas.microsoft.com/office/drawing/2014/main" id="{825FA088-74F7-483D-B696-FD55F6AFA28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a:extLst>
            <a:ext uri="{FF2B5EF4-FFF2-40B4-BE49-F238E27FC236}">
              <a16:creationId xmlns:a16="http://schemas.microsoft.com/office/drawing/2014/main" id="{2BD88541-A999-4629-9199-B116403D962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a:extLst>
            <a:ext uri="{FF2B5EF4-FFF2-40B4-BE49-F238E27FC236}">
              <a16:creationId xmlns:a16="http://schemas.microsoft.com/office/drawing/2014/main" id="{514A068F-A086-4CAE-80FD-D0371BBF5BC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a:extLst>
            <a:ext uri="{FF2B5EF4-FFF2-40B4-BE49-F238E27FC236}">
              <a16:creationId xmlns:a16="http://schemas.microsoft.com/office/drawing/2014/main" id="{0524E150-DF01-46DA-9710-54AB6C0B5E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a:extLst>
            <a:ext uri="{FF2B5EF4-FFF2-40B4-BE49-F238E27FC236}">
              <a16:creationId xmlns:a16="http://schemas.microsoft.com/office/drawing/2014/main" id="{1BCE14A5-8941-421E-8ADA-219F40B2227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6BAB5306-F8EC-4F18-BEE0-08D50F90CF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94F3A348-2787-4D82-8384-9E1B2AA5B6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07779261-0902-4772-A8E4-111C0C39BD9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類似団体と比較して特に有形固定資産減価償却率が高くなっている施設は、道路、学校施設である。また特に低くなっている施設は公営住宅と漁港・湾港である。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学校施設では、今後、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小中一貫教育を進めるにあたり、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長寿命化改修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に取り組むこととしている。道路に関しては、平成３０年度より改良工事を進めている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数値は下がるものと思われる。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の比率が低い要因としては、平成１２年３月の有珠山噴火後の平成１２年度から１６年度にかけて人口流出対策として公営住宅を多数建設したためである。また、当町は周期的に噴火があり、公営住宅の需要が高いため一人あたりの公営住宅の面積が大きいものと思わ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港湾・漁港に関しては、平成２７年度に大磯漁港が完成したため、比率が低くなったものである。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保育所については、統廃合を行う予定であるため、さらに数値は下がるものと思われる。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今後、人口減少が進むことから、今後のあり方も含め、公共施設等総合管理計画に基づき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適切な維持管理を図る。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D0760F-9FD2-41E4-8352-B26C30642DE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DBABFC-253E-4CB2-B117-DF62B2BB08A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AE9B85-E7DE-4C83-AEB5-2037B52086B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C4AB34-1542-468A-9520-22690F188E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36ECE8-13A5-4A4B-8A8B-51AA9130650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BD2DB2-1F81-412A-9683-D59025C698B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0B69FB8-2D5C-4486-B1DD-4DEC93227D6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B11DD0-C4BF-4D04-A98B-36DE66A70E9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BD5A0F4-DDF7-4566-BB92-6FAB7D904FF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22076A-EE45-430E-A40F-6355BA59083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8,011
180.87
8,162,322
7,879,426
265,970
4,550,444
8,414,362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278006-C8A7-48D2-B390-3956143455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BDBA46-686A-4097-9769-99B9A0BA33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DAB390-FD12-489C-A6C9-F437DC498B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34DB6F-E6F3-46D7-9FB0-F5E1307B283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06D853-C7B9-4042-B072-A9208D143DC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FB2D237-C6E4-4C26-A83D-15E9FB20DE9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BF397B-7F2C-46CC-AEDC-4B21D30D60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AA7A3C-8C0B-4423-8DDD-7C2B1CB7CD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C5D513-E0A9-49A7-8BFF-ECD363ACBCE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214C26-7E7B-4AEC-A4A7-B928566BDD5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1417D2-C91B-4472-A8AB-D00AE39270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BC10DD-1929-41DB-A06F-14074692ED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39CC57-0E28-4971-8B3E-168CF5A2DEF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222104F-0A5F-4181-827B-AD9F4C6532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98EA46-AE1B-4788-8AA6-5F0C562A36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1787B1C-8D05-423C-81FD-CAFBE19A58C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E3C193D-6C07-4106-AEBD-EADAF45370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C3F12A-4FBF-4C9F-8A68-DD20C66CC1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A9491F-56EF-40B6-BCA7-E9886EC4AC9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88D9E32-8C3F-447E-BF29-C26C1E42183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CCE26E-E11D-44DF-9D7F-522C852EA0E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5DBE47-12B2-4A10-BE87-478BC06916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A85CE9D-D8C7-46DA-9F66-FD150556793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52D5F8-9180-4FEA-AABC-FDF73C4BF5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B21C91C-B7DC-48DF-BC6E-9DDBCA1D14C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F679CC-1F2D-4BC3-ABDB-CD61AA6E5CD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EFC82A5-A55D-4E19-A538-3B51B797780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C43E3F1-D28E-40EC-B5B3-819E0E1CD80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5579DF-1CB1-4F94-8829-FCAA3BEA395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229B48-D18B-4E04-9D05-D944CBBC01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6D06B59-0B92-4048-971A-3F4415FF6E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3BD25C6-A34E-44C4-AF62-CEF8437B0C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ADFF9A0-79DF-47C8-BAEF-46C1DF9A783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0521894-92A4-4F7C-A580-EB25576B95C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39A26B9-7B44-409E-ABC1-20ABADA3E5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02E11F5-0490-48FD-A13B-2FE3CAFFE83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ACD68C1-59B7-4AD7-83C2-7BFAF86DBE9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07447C2-BF42-45D0-978D-819B8CC5D8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99EAE11-9927-43DD-8563-E08A2E2DDE5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060359C-5EEF-4D41-8834-446B3F5CCC0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6A9A1C5-69B5-45DD-AA68-8E4C89D2816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55674E0-ED06-4DEA-AEFA-1BEA54FB1B1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BEDF878-4C51-404D-BCBA-ADDAA14CC4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14E6E85-57DB-41B3-A36A-4DDA2290C36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7F16B93-89AD-43D9-BBB4-9B6847961E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6FF19EB-5713-4C4C-B050-A37C70A398C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D3B51FA-CADF-46F3-8614-EF9D0B96230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F1B0492-D76F-4967-A042-9E56E382C3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4C15FBC4-A316-4574-9FF6-5C3D1EF4209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F6E11D2-5084-4294-B8E8-1C10A2CF8B5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E995446-09BF-4A81-99C6-BC1D6BACDF6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B5F1B47-80E1-47AB-A6B8-3BB9D1AB593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4AE7A0C-354C-4B5B-BECF-A85C8FDAE1F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5C4BE31-0D7F-42C6-90C5-1F86C1EDC63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8F11D51-2029-49E4-A0FD-6A6057B823F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FF03B8A-AF64-4B2D-875F-63020D6E1DD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EB52DB7-2C7C-450B-A44A-BE9C1FE48DD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8D608302-B57E-4798-942B-E4EAD0C1F9E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7D2D0BD-6F89-41E1-A861-CA365EFC6FC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A2BB4D9-62DB-4DC3-A72C-9B67C377DDF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966F58E-70E0-4132-93D8-55EEE303F93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386027DA-8564-40A1-9B18-449C603A7B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EBF7CE6-4A0B-4AB8-981D-2A7DE49E9BE8}"/>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138A8DCF-68A6-4483-BBDF-C7B5C4FD207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36C8313B-A00F-4EB9-B864-628EFEA2CAB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A0294D0-F827-4497-82CA-5115363024B8}"/>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312762B9-3284-4CD4-A258-59731212075A}"/>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8817E67-CAE0-4537-A80E-4AD19EBF7D2E}"/>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01E45CF8-E638-4930-928F-B6C04D1908C5}"/>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78E1D367-8390-4044-8509-3131E435610F}"/>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829FE1DA-200B-40D8-AC4F-1C67E4C774D5}"/>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BDD569CF-905C-45F3-A366-BA11BCAAC13E}"/>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6EA0E91C-7F8F-4EE5-B59C-DDE66B368615}"/>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B81E1B1-D7BE-42CF-A9E4-3527AE72ACD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A3D6598-4A0A-476F-895B-CE00F3E1B2A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351E8B3-E630-43CC-8AFF-0EB5B36702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1BA39A3-95BE-45C6-927F-9CA6B9BBD9F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6DEB754-E00D-48C7-8A99-457763BCE0D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146776</xdr:rowOff>
    </xdr:from>
    <xdr:to>
      <xdr:col>24</xdr:col>
      <xdr:colOff>114300</xdr:colOff>
      <xdr:row>62</xdr:row>
      <xdr:rowOff>76926</xdr:rowOff>
    </xdr:to>
    <xdr:sp macro="" textlink="">
      <xdr:nvSpPr>
        <xdr:cNvPr id="90" name="楕円 89">
          <a:extLst>
            <a:ext uri="{FF2B5EF4-FFF2-40B4-BE49-F238E27FC236}">
              <a16:creationId xmlns:a16="http://schemas.microsoft.com/office/drawing/2014/main" id="{F11C5911-26FF-44DC-8C5A-116EEA99A8A3}"/>
            </a:ext>
          </a:extLst>
        </xdr:cNvPr>
        <xdr:cNvSpPr/>
      </xdr:nvSpPr>
      <xdr:spPr>
        <a:xfrm>
          <a:off x="4584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125203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D1AE2ED-EB0C-4C17-A31B-8AABC654C08C}"/>
            </a:ext>
          </a:extLst>
        </xdr:cNvPr>
        <xdr:cNvSpPr txBox="1"/>
      </xdr:nvSpPr>
      <xdr:spPr>
        <a:xfrm>
          <a:off x="4673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92891</xdr:rowOff>
    </xdr:from>
    <xdr:to>
      <xdr:col>20</xdr:col>
      <xdr:colOff>38100</xdr:colOff>
      <xdr:row>62</xdr:row>
      <xdr:rowOff>23041</xdr:rowOff>
    </xdr:to>
    <xdr:sp macro="" textlink="">
      <xdr:nvSpPr>
        <xdr:cNvPr id="92" name="楕円 91">
          <a:extLst>
            <a:ext uri="{FF2B5EF4-FFF2-40B4-BE49-F238E27FC236}">
              <a16:creationId xmlns:a16="http://schemas.microsoft.com/office/drawing/2014/main" id="{C19B8B1E-001C-4A9D-B5AE-8B447EF4076E}"/>
            </a:ext>
          </a:extLst>
        </xdr:cNvPr>
        <xdr:cNvSpPr/>
      </xdr:nvSpPr>
      <xdr:spPr>
        <a:xfrm>
          <a:off x="3746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143691</xdr:rowOff>
    </xdr:from>
    <xdr:to>
      <xdr:col>24</xdr:col>
      <xdr:colOff>63500</xdr:colOff>
      <xdr:row>62</xdr:row>
      <xdr:rowOff>26126</xdr:rowOff>
    </xdr:to>
    <xdr:cxnSp macro="">
      <xdr:nvCxnSpPr>
        <xdr:cNvPr id="93" name="直線コネクタ 92">
          <a:extLst>
            <a:ext uri="{FF2B5EF4-FFF2-40B4-BE49-F238E27FC236}">
              <a16:creationId xmlns:a16="http://schemas.microsoft.com/office/drawing/2014/main" id="{757F0120-ABDD-42EA-93CF-1D2B7889FC98}"/>
            </a:ext>
          </a:extLst>
        </xdr:cNvPr>
        <xdr:cNvCxnSpPr/>
      </xdr:nvCxnSpPr>
      <xdr:spPr>
        <a:xfrm>
          <a:off x="3797300" y="1060214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35741</xdr:rowOff>
    </xdr:from>
    <xdr:to>
      <xdr:col>15</xdr:col>
      <xdr:colOff>101600</xdr:colOff>
      <xdr:row>61</xdr:row>
      <xdr:rowOff>137341</xdr:rowOff>
    </xdr:to>
    <xdr:sp macro="" textlink="">
      <xdr:nvSpPr>
        <xdr:cNvPr id="94" name="楕円 93">
          <a:extLst>
            <a:ext uri="{FF2B5EF4-FFF2-40B4-BE49-F238E27FC236}">
              <a16:creationId xmlns:a16="http://schemas.microsoft.com/office/drawing/2014/main" id="{6C55D79D-5615-4E2C-BD5B-70BEDF1E016D}"/>
            </a:ext>
          </a:extLst>
        </xdr:cNvPr>
        <xdr:cNvSpPr/>
      </xdr:nvSpPr>
      <xdr:spPr>
        <a:xfrm>
          <a:off x="2857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86541</xdr:rowOff>
    </xdr:from>
    <xdr:to>
      <xdr:col>19</xdr:col>
      <xdr:colOff>177800</xdr:colOff>
      <xdr:row>61</xdr:row>
      <xdr:rowOff>143691</xdr:rowOff>
    </xdr:to>
    <xdr:cxnSp macro="">
      <xdr:nvCxnSpPr>
        <xdr:cNvPr id="95" name="直線コネクタ 94">
          <a:extLst>
            <a:ext uri="{FF2B5EF4-FFF2-40B4-BE49-F238E27FC236}">
              <a16:creationId xmlns:a16="http://schemas.microsoft.com/office/drawing/2014/main" id="{A368BEEF-5486-426B-A02B-0CFDDAA0AF4A}"/>
            </a:ext>
          </a:extLst>
        </xdr:cNvPr>
        <xdr:cNvCxnSpPr/>
      </xdr:nvCxnSpPr>
      <xdr:spPr>
        <a:xfrm>
          <a:off x="2908300" y="1054499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146776</xdr:rowOff>
    </xdr:from>
    <xdr:to>
      <xdr:col>10</xdr:col>
      <xdr:colOff>165100</xdr:colOff>
      <xdr:row>61</xdr:row>
      <xdr:rowOff>76926</xdr:rowOff>
    </xdr:to>
    <xdr:sp macro="" textlink="">
      <xdr:nvSpPr>
        <xdr:cNvPr id="96" name="楕円 95">
          <a:extLst>
            <a:ext uri="{FF2B5EF4-FFF2-40B4-BE49-F238E27FC236}">
              <a16:creationId xmlns:a16="http://schemas.microsoft.com/office/drawing/2014/main" id="{727DF179-D16A-45EC-84D9-1BBC1DACC60A}"/>
            </a:ext>
          </a:extLst>
        </xdr:cNvPr>
        <xdr:cNvSpPr/>
      </xdr:nvSpPr>
      <xdr:spPr>
        <a:xfrm>
          <a:off x="1968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26126</xdr:rowOff>
    </xdr:from>
    <xdr:to>
      <xdr:col>15</xdr:col>
      <xdr:colOff>50800</xdr:colOff>
      <xdr:row>61</xdr:row>
      <xdr:rowOff>86541</xdr:rowOff>
    </xdr:to>
    <xdr:cxnSp macro="">
      <xdr:nvCxnSpPr>
        <xdr:cNvPr id="97" name="直線コネクタ 96">
          <a:extLst>
            <a:ext uri="{FF2B5EF4-FFF2-40B4-BE49-F238E27FC236}">
              <a16:creationId xmlns:a16="http://schemas.microsoft.com/office/drawing/2014/main" id="{221BADCB-C431-4C16-80A5-7F2DF2994526}"/>
            </a:ext>
          </a:extLst>
        </xdr:cNvPr>
        <xdr:cNvCxnSpPr/>
      </xdr:nvCxnSpPr>
      <xdr:spPr>
        <a:xfrm>
          <a:off x="2019300" y="1048457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91259</xdr:rowOff>
    </xdr:from>
    <xdr:to>
      <xdr:col>6</xdr:col>
      <xdr:colOff>38100</xdr:colOff>
      <xdr:row>61</xdr:row>
      <xdr:rowOff>21409</xdr:rowOff>
    </xdr:to>
    <xdr:sp macro="" textlink="">
      <xdr:nvSpPr>
        <xdr:cNvPr id="98" name="楕円 97">
          <a:extLst>
            <a:ext uri="{FF2B5EF4-FFF2-40B4-BE49-F238E27FC236}">
              <a16:creationId xmlns:a16="http://schemas.microsoft.com/office/drawing/2014/main" id="{5813B0CD-F93F-4516-A13B-08F5FE3A17BD}"/>
            </a:ext>
          </a:extLst>
        </xdr:cNvPr>
        <xdr:cNvSpPr/>
      </xdr:nvSpPr>
      <xdr:spPr>
        <a:xfrm>
          <a:off x="1079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142059</xdr:rowOff>
    </xdr:from>
    <xdr:to>
      <xdr:col>10</xdr:col>
      <xdr:colOff>114300</xdr:colOff>
      <xdr:row>61</xdr:row>
      <xdr:rowOff>26126</xdr:rowOff>
    </xdr:to>
    <xdr:cxnSp macro="">
      <xdr:nvCxnSpPr>
        <xdr:cNvPr id="99" name="直線コネクタ 98">
          <a:extLst>
            <a:ext uri="{FF2B5EF4-FFF2-40B4-BE49-F238E27FC236}">
              <a16:creationId xmlns:a16="http://schemas.microsoft.com/office/drawing/2014/main" id="{9F897174-C91A-4775-A75E-F56D6239C661}"/>
            </a:ext>
          </a:extLst>
        </xdr:cNvPr>
        <xdr:cNvCxnSpPr/>
      </xdr:nvCxnSpPr>
      <xdr:spPr>
        <a:xfrm>
          <a:off x="1130300" y="1042905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00" name="n_1aveValue【体育館・プール】&#10;有形固定資産減価償却率">
          <a:extLst>
            <a:ext uri="{FF2B5EF4-FFF2-40B4-BE49-F238E27FC236}">
              <a16:creationId xmlns:a16="http://schemas.microsoft.com/office/drawing/2014/main" id="{8161623C-CF8F-46FF-B6D7-F23B59C5B896}"/>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01" name="n_2aveValue【体育館・プール】&#10;有形固定資産減価償却率">
          <a:extLst>
            <a:ext uri="{FF2B5EF4-FFF2-40B4-BE49-F238E27FC236}">
              <a16:creationId xmlns:a16="http://schemas.microsoft.com/office/drawing/2014/main" id="{F97EF9CE-2CC9-48BA-A657-BDC19C763617}"/>
            </a:ext>
          </a:extLst>
        </xdr:cNvPr>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102" name="n_3aveValue【体育館・プール】&#10;有形固定資産減価償却率">
          <a:extLst>
            <a:ext uri="{FF2B5EF4-FFF2-40B4-BE49-F238E27FC236}">
              <a16:creationId xmlns:a16="http://schemas.microsoft.com/office/drawing/2014/main" id="{E96665BF-2587-49CE-A517-81E208EA7E42}"/>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a:extLst>
            <a:ext uri="{FF2B5EF4-FFF2-40B4-BE49-F238E27FC236}">
              <a16:creationId xmlns:a16="http://schemas.microsoft.com/office/drawing/2014/main" id="{86EF8833-3121-4C1F-95D3-0E24ACC7A856}"/>
            </a:ext>
          </a:extLst>
        </xdr:cNvPr>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14168</xdr:rowOff>
    </xdr:from>
    <xdr:ext cx="405111" cy="259045"/>
    <xdr:sp macro="" textlink="">
      <xdr:nvSpPr>
        <xdr:cNvPr id="104" name="n_1mainValue【体育館・プール】&#10;有形固定資産減価償却率">
          <a:extLst>
            <a:ext uri="{FF2B5EF4-FFF2-40B4-BE49-F238E27FC236}">
              <a16:creationId xmlns:a16="http://schemas.microsoft.com/office/drawing/2014/main" id="{46B6E3B4-46E0-4D3D-94C3-6B5ED861AD5B}"/>
            </a:ext>
          </a:extLst>
        </xdr:cNvPr>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05" name="n_2mainValue【体育館・プール】&#10;有形固定資産減価償却率">
          <a:extLst>
            <a:ext uri="{FF2B5EF4-FFF2-40B4-BE49-F238E27FC236}">
              <a16:creationId xmlns:a16="http://schemas.microsoft.com/office/drawing/2014/main" id="{76D397D1-2B35-4DDE-A68E-3E84FFAC0C8D}"/>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106" name="n_3mainValue【体育館・プール】&#10;有形固定資産減価償却率">
          <a:extLst>
            <a:ext uri="{FF2B5EF4-FFF2-40B4-BE49-F238E27FC236}">
              <a16:creationId xmlns:a16="http://schemas.microsoft.com/office/drawing/2014/main" id="{52037C43-A36F-467C-AC2C-E339F9A9A11E}"/>
            </a:ext>
          </a:extLst>
        </xdr:cNvPr>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07" name="n_4mainValue【体育館・プール】&#10;有形固定資産減価償却率">
          <a:extLst>
            <a:ext uri="{FF2B5EF4-FFF2-40B4-BE49-F238E27FC236}">
              <a16:creationId xmlns:a16="http://schemas.microsoft.com/office/drawing/2014/main" id="{8C45769B-93CA-453A-8FFD-B924B01F8D63}"/>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6F4231F7-7BC0-4316-8343-46078D94275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A682871D-4BC1-45FE-843F-28A790C291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40AB167-D880-4814-A6D8-CECA81AA63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7F6E867E-E8B5-44A4-9EE6-7D519F4ABA8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E98F8406-9E61-4082-B33A-08CA1EF9A9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3691824-AF7E-422F-8332-BC3A9C42C92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7ECFEFC6-C661-43A8-ACB6-9E8B43FE971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925604C-3ABA-4390-8D11-C3FEC8981F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651B7442-6533-4DF4-9FC0-0A69925365F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7862F11B-7AB5-4221-968A-7794ED59185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231CECBD-247F-4053-A2B5-6BBD7DF7D29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FFD04F18-6553-4860-B530-5889EAB78C1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FFC5849A-ADAD-4EC1-A31A-F3601F464FF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4A58020F-F865-4C57-B6FF-BA5192C61E4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4E3F3FA4-B511-47F8-BDF1-1F5A36E1C9D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561D3B5D-6950-4FA3-92BE-E59E5C75809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4C00E826-46BE-4C36-9220-9B7A417C8B8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E05220D3-2670-4D90-A30D-CEEA9C6096F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673F3168-69B7-499D-AFD3-CE19AB29F57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4DEE8E6D-B993-4DD7-84B0-57B3D45639D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26DCE1EE-8E7B-4EF2-AD0A-CE81A6C9641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CCF14EBA-AD11-4F76-9192-9B50CCDBF3D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7BB20553-BF2A-4CF0-B8D7-A729639C487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8A9A3E02-755D-4CF2-BA9E-3D7AB6105932}"/>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AAE51BB3-B5F6-42A0-A048-028A61A4C21B}"/>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558517F4-0B0A-4A45-B2AE-8517BDBEC98B}"/>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C6D317DA-A953-499B-84FB-B709AE17F9CA}"/>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FDD6C179-865A-4FD2-B256-62C3B954AF13}"/>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136" name="【体育館・プール】&#10;一人当たり面積平均値テキスト">
          <a:extLst>
            <a:ext uri="{FF2B5EF4-FFF2-40B4-BE49-F238E27FC236}">
              <a16:creationId xmlns:a16="http://schemas.microsoft.com/office/drawing/2014/main" id="{84C9DC0D-81D5-4E7B-88AE-5585F8F10F71}"/>
            </a:ext>
          </a:extLst>
        </xdr:cNvPr>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C3076545-13CB-4608-88E7-3439A060455B}"/>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85F8388C-3686-44A7-AF0F-BFB645154DC3}"/>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a:extLst>
            <a:ext uri="{FF2B5EF4-FFF2-40B4-BE49-F238E27FC236}">
              <a16:creationId xmlns:a16="http://schemas.microsoft.com/office/drawing/2014/main" id="{448CB432-156C-4F85-993C-B9437E4E8F8A}"/>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40" name="フローチャート: 判断 139">
          <a:extLst>
            <a:ext uri="{FF2B5EF4-FFF2-40B4-BE49-F238E27FC236}">
              <a16:creationId xmlns:a16="http://schemas.microsoft.com/office/drawing/2014/main" id="{F6D6BBCD-E8BF-4C72-8049-471E573B4B43}"/>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41" name="フローチャート: 判断 140">
          <a:extLst>
            <a:ext uri="{FF2B5EF4-FFF2-40B4-BE49-F238E27FC236}">
              <a16:creationId xmlns:a16="http://schemas.microsoft.com/office/drawing/2014/main" id="{6E2815D9-CD58-4429-807A-1D44F533C1F5}"/>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AC1BF49-4F5B-431A-BA23-8FFFA7CAE7E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18A066F-0BC5-4658-983D-7A7DFF4AC68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470DBBF-7C8D-427D-9784-C80D8DA0CF5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2E8A025-394D-4B89-8C1C-5E10AE3584A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BAA1F21-2673-437E-BE6F-0E893C930EF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47" name="楕円 146">
          <a:extLst>
            <a:ext uri="{FF2B5EF4-FFF2-40B4-BE49-F238E27FC236}">
              <a16:creationId xmlns:a16="http://schemas.microsoft.com/office/drawing/2014/main" id="{737F0DC4-4A31-4A05-82F6-3CCEABA740E3}"/>
            </a:ext>
          </a:extLst>
        </xdr:cNvPr>
        <xdr:cNvSpPr/>
      </xdr:nvSpPr>
      <xdr:spPr>
        <a:xfrm>
          <a:off x="10426700" y="107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144416</xdr:rowOff>
    </xdr:from>
    <xdr:ext cx="469744" cy="259045"/>
    <xdr:sp macro="" textlink="">
      <xdr:nvSpPr>
        <xdr:cNvPr id="148" name="【体育館・プール】&#10;一人当たり面積該当値テキスト">
          <a:extLst>
            <a:ext uri="{FF2B5EF4-FFF2-40B4-BE49-F238E27FC236}">
              <a16:creationId xmlns:a16="http://schemas.microsoft.com/office/drawing/2014/main" id="{E08572E6-3864-4BBF-B720-4189FC44B097}"/>
            </a:ext>
          </a:extLst>
        </xdr:cNvPr>
        <xdr:cNvSpPr txBox="1"/>
      </xdr:nvSpPr>
      <xdr:spPr>
        <a:xfrm>
          <a:off x="10515600" y="1077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168275</xdr:rowOff>
    </xdr:from>
    <xdr:to>
      <xdr:col>50</xdr:col>
      <xdr:colOff>165100</xdr:colOff>
      <xdr:row>63</xdr:row>
      <xdr:rowOff>98425</xdr:rowOff>
    </xdr:to>
    <xdr:sp macro="" textlink="">
      <xdr:nvSpPr>
        <xdr:cNvPr id="149" name="楕円 148">
          <a:extLst>
            <a:ext uri="{FF2B5EF4-FFF2-40B4-BE49-F238E27FC236}">
              <a16:creationId xmlns:a16="http://schemas.microsoft.com/office/drawing/2014/main" id="{82660196-83FC-4DF8-9141-D36CDD165EDA}"/>
            </a:ext>
          </a:extLst>
        </xdr:cNvPr>
        <xdr:cNvSpPr/>
      </xdr:nvSpPr>
      <xdr:spPr>
        <a:xfrm>
          <a:off x="9588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45339</xdr:rowOff>
    </xdr:from>
    <xdr:to>
      <xdr:col>55</xdr:col>
      <xdr:colOff>0</xdr:colOff>
      <xdr:row>63</xdr:row>
      <xdr:rowOff>47625</xdr:rowOff>
    </xdr:to>
    <xdr:cxnSp macro="">
      <xdr:nvCxnSpPr>
        <xdr:cNvPr id="150" name="直線コネクタ 149">
          <a:extLst>
            <a:ext uri="{FF2B5EF4-FFF2-40B4-BE49-F238E27FC236}">
              <a16:creationId xmlns:a16="http://schemas.microsoft.com/office/drawing/2014/main" id="{FAC8CBB3-10D5-49AF-986F-1729A62D8437}"/>
            </a:ext>
          </a:extLst>
        </xdr:cNvPr>
        <xdr:cNvCxnSpPr/>
      </xdr:nvCxnSpPr>
      <xdr:spPr>
        <a:xfrm flipV="1">
          <a:off x="9639300" y="1084668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2921</xdr:rowOff>
    </xdr:from>
    <xdr:to>
      <xdr:col>46</xdr:col>
      <xdr:colOff>38100</xdr:colOff>
      <xdr:row>63</xdr:row>
      <xdr:rowOff>104521</xdr:rowOff>
    </xdr:to>
    <xdr:sp macro="" textlink="">
      <xdr:nvSpPr>
        <xdr:cNvPr id="151" name="楕円 150">
          <a:extLst>
            <a:ext uri="{FF2B5EF4-FFF2-40B4-BE49-F238E27FC236}">
              <a16:creationId xmlns:a16="http://schemas.microsoft.com/office/drawing/2014/main" id="{486FE6AF-DCA1-461C-B61F-28720F9D58D6}"/>
            </a:ext>
          </a:extLst>
        </xdr:cNvPr>
        <xdr:cNvSpPr/>
      </xdr:nvSpPr>
      <xdr:spPr>
        <a:xfrm>
          <a:off x="8699500" y="1080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47625</xdr:rowOff>
    </xdr:from>
    <xdr:to>
      <xdr:col>50</xdr:col>
      <xdr:colOff>114300</xdr:colOff>
      <xdr:row>63</xdr:row>
      <xdr:rowOff>53721</xdr:rowOff>
    </xdr:to>
    <xdr:cxnSp macro="">
      <xdr:nvCxnSpPr>
        <xdr:cNvPr id="152" name="直線コネクタ 151">
          <a:extLst>
            <a:ext uri="{FF2B5EF4-FFF2-40B4-BE49-F238E27FC236}">
              <a16:creationId xmlns:a16="http://schemas.microsoft.com/office/drawing/2014/main" id="{73F3CBAE-FCCA-41E1-8BDA-502B22F1342C}"/>
            </a:ext>
          </a:extLst>
        </xdr:cNvPr>
        <xdr:cNvCxnSpPr/>
      </xdr:nvCxnSpPr>
      <xdr:spPr>
        <a:xfrm flipV="1">
          <a:off x="8750300" y="1084897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7112</xdr:rowOff>
    </xdr:from>
    <xdr:to>
      <xdr:col>41</xdr:col>
      <xdr:colOff>101600</xdr:colOff>
      <xdr:row>63</xdr:row>
      <xdr:rowOff>108712</xdr:rowOff>
    </xdr:to>
    <xdr:sp macro="" textlink="">
      <xdr:nvSpPr>
        <xdr:cNvPr id="153" name="楕円 152">
          <a:extLst>
            <a:ext uri="{FF2B5EF4-FFF2-40B4-BE49-F238E27FC236}">
              <a16:creationId xmlns:a16="http://schemas.microsoft.com/office/drawing/2014/main" id="{81119E6C-DF77-495D-BBFE-D48DF8B71BAE}"/>
            </a:ext>
          </a:extLst>
        </xdr:cNvPr>
        <xdr:cNvSpPr/>
      </xdr:nvSpPr>
      <xdr:spPr>
        <a:xfrm>
          <a:off x="7810500" y="10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53721</xdr:rowOff>
    </xdr:from>
    <xdr:to>
      <xdr:col>45</xdr:col>
      <xdr:colOff>177800</xdr:colOff>
      <xdr:row>63</xdr:row>
      <xdr:rowOff>57912</xdr:rowOff>
    </xdr:to>
    <xdr:cxnSp macro="">
      <xdr:nvCxnSpPr>
        <xdr:cNvPr id="154" name="直線コネクタ 153">
          <a:extLst>
            <a:ext uri="{FF2B5EF4-FFF2-40B4-BE49-F238E27FC236}">
              <a16:creationId xmlns:a16="http://schemas.microsoft.com/office/drawing/2014/main" id="{3E39360F-F0C6-467D-8815-CC838A04D6BB}"/>
            </a:ext>
          </a:extLst>
        </xdr:cNvPr>
        <xdr:cNvCxnSpPr/>
      </xdr:nvCxnSpPr>
      <xdr:spPr>
        <a:xfrm flipV="1">
          <a:off x="7861300" y="1085507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10541</xdr:rowOff>
    </xdr:from>
    <xdr:to>
      <xdr:col>36</xdr:col>
      <xdr:colOff>165100</xdr:colOff>
      <xdr:row>63</xdr:row>
      <xdr:rowOff>112141</xdr:rowOff>
    </xdr:to>
    <xdr:sp macro="" textlink="">
      <xdr:nvSpPr>
        <xdr:cNvPr id="155" name="楕円 154">
          <a:extLst>
            <a:ext uri="{FF2B5EF4-FFF2-40B4-BE49-F238E27FC236}">
              <a16:creationId xmlns:a16="http://schemas.microsoft.com/office/drawing/2014/main" id="{EDC99DD8-9BF3-48A0-AD39-E603F4960FC0}"/>
            </a:ext>
          </a:extLst>
        </xdr:cNvPr>
        <xdr:cNvSpPr/>
      </xdr:nvSpPr>
      <xdr:spPr>
        <a:xfrm>
          <a:off x="6921500" y="108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57912</xdr:rowOff>
    </xdr:from>
    <xdr:to>
      <xdr:col>41</xdr:col>
      <xdr:colOff>50800</xdr:colOff>
      <xdr:row>63</xdr:row>
      <xdr:rowOff>61341</xdr:rowOff>
    </xdr:to>
    <xdr:cxnSp macro="">
      <xdr:nvCxnSpPr>
        <xdr:cNvPr id="156" name="直線コネクタ 155">
          <a:extLst>
            <a:ext uri="{FF2B5EF4-FFF2-40B4-BE49-F238E27FC236}">
              <a16:creationId xmlns:a16="http://schemas.microsoft.com/office/drawing/2014/main" id="{3AD4DFE2-C6FB-41E2-A877-1EDCD8C4E7C9}"/>
            </a:ext>
          </a:extLst>
        </xdr:cNvPr>
        <xdr:cNvCxnSpPr/>
      </xdr:nvCxnSpPr>
      <xdr:spPr>
        <a:xfrm flipV="1">
          <a:off x="6972300" y="1085926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157" name="n_1aveValue【体育館・プール】&#10;一人当たり面積">
          <a:extLst>
            <a:ext uri="{FF2B5EF4-FFF2-40B4-BE49-F238E27FC236}">
              <a16:creationId xmlns:a16="http://schemas.microsoft.com/office/drawing/2014/main" id="{8F91F0FA-AD69-4A5E-A0A4-ABE669086B5D}"/>
            </a:ext>
          </a:extLst>
        </xdr:cNvPr>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158" name="n_2aveValue【体育館・プール】&#10;一人当たり面積">
          <a:extLst>
            <a:ext uri="{FF2B5EF4-FFF2-40B4-BE49-F238E27FC236}">
              <a16:creationId xmlns:a16="http://schemas.microsoft.com/office/drawing/2014/main" id="{FCC1746D-93C3-4D82-A436-3F1AB5DA3307}"/>
            </a:ext>
          </a:extLst>
        </xdr:cNvPr>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159" name="n_3aveValue【体育館・プール】&#10;一人当たり面積">
          <a:extLst>
            <a:ext uri="{FF2B5EF4-FFF2-40B4-BE49-F238E27FC236}">
              <a16:creationId xmlns:a16="http://schemas.microsoft.com/office/drawing/2014/main" id="{85E964FF-B0DD-4E0E-B535-B036940C49F5}"/>
            </a:ext>
          </a:extLst>
        </xdr:cNvPr>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160" name="n_4aveValue【体育館・プール】&#10;一人当たり面積">
          <a:extLst>
            <a:ext uri="{FF2B5EF4-FFF2-40B4-BE49-F238E27FC236}">
              <a16:creationId xmlns:a16="http://schemas.microsoft.com/office/drawing/2014/main" id="{F21B0F8D-1A21-4155-B953-413AB7C31E40}"/>
            </a:ext>
          </a:extLst>
        </xdr:cNvPr>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89552</xdr:rowOff>
    </xdr:from>
    <xdr:ext cx="469744" cy="259045"/>
    <xdr:sp macro="" textlink="">
      <xdr:nvSpPr>
        <xdr:cNvPr id="161" name="n_1mainValue【体育館・プール】&#10;一人当たり面積">
          <a:extLst>
            <a:ext uri="{FF2B5EF4-FFF2-40B4-BE49-F238E27FC236}">
              <a16:creationId xmlns:a16="http://schemas.microsoft.com/office/drawing/2014/main" id="{32CF30BD-7C54-4561-967C-634EF51FB83E}"/>
            </a:ext>
          </a:extLst>
        </xdr:cNvPr>
        <xdr:cNvSpPr txBox="1"/>
      </xdr:nvSpPr>
      <xdr:spPr>
        <a:xfrm>
          <a:off x="93917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95648</xdr:rowOff>
    </xdr:from>
    <xdr:ext cx="469744" cy="259045"/>
    <xdr:sp macro="" textlink="">
      <xdr:nvSpPr>
        <xdr:cNvPr id="162" name="n_2mainValue【体育館・プール】&#10;一人当たり面積">
          <a:extLst>
            <a:ext uri="{FF2B5EF4-FFF2-40B4-BE49-F238E27FC236}">
              <a16:creationId xmlns:a16="http://schemas.microsoft.com/office/drawing/2014/main" id="{FA9B356E-A67C-4970-B9D5-E2EBA5246F87}"/>
            </a:ext>
          </a:extLst>
        </xdr:cNvPr>
        <xdr:cNvSpPr txBox="1"/>
      </xdr:nvSpPr>
      <xdr:spPr>
        <a:xfrm>
          <a:off x="8515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99839</xdr:rowOff>
    </xdr:from>
    <xdr:ext cx="469744" cy="259045"/>
    <xdr:sp macro="" textlink="">
      <xdr:nvSpPr>
        <xdr:cNvPr id="163" name="n_3mainValue【体育館・プール】&#10;一人当たり面積">
          <a:extLst>
            <a:ext uri="{FF2B5EF4-FFF2-40B4-BE49-F238E27FC236}">
              <a16:creationId xmlns:a16="http://schemas.microsoft.com/office/drawing/2014/main" id="{6ED7FBE1-AB1D-4265-B410-46426794936F}"/>
            </a:ext>
          </a:extLst>
        </xdr:cNvPr>
        <xdr:cNvSpPr txBox="1"/>
      </xdr:nvSpPr>
      <xdr:spPr>
        <a:xfrm>
          <a:off x="7626427" y="109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103268</xdr:rowOff>
    </xdr:from>
    <xdr:ext cx="469744" cy="259045"/>
    <xdr:sp macro="" textlink="">
      <xdr:nvSpPr>
        <xdr:cNvPr id="164" name="n_4mainValue【体育館・プール】&#10;一人当たり面積">
          <a:extLst>
            <a:ext uri="{FF2B5EF4-FFF2-40B4-BE49-F238E27FC236}">
              <a16:creationId xmlns:a16="http://schemas.microsoft.com/office/drawing/2014/main" id="{4E426760-FA18-4E56-B8CC-66F85A82CBAB}"/>
            </a:ext>
          </a:extLst>
        </xdr:cNvPr>
        <xdr:cNvSpPr txBox="1"/>
      </xdr:nvSpPr>
      <xdr:spPr>
        <a:xfrm>
          <a:off x="6737427" y="1090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A72A3DE8-3816-40AF-83A8-D8318DAE0CB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3C0DDC7C-7BCB-44D7-A08F-7E118EA8204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1BC2FAEE-C7EB-4083-8F4A-169264D6975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554D3418-C087-4499-86B4-9E1A26DABC9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C69FEE97-7029-4CAB-A479-01F53B68822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99A046BE-138F-4A84-AE77-39541E34BB4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CC15833E-DB5E-40D5-A848-7E6A94E4B90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11FC6481-F039-4038-8DFD-1BD356E554D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C9B32802-A565-4586-976C-EF5940E7392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D76A4DFC-95AD-4A49-B2AB-5DADC89DD19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5499DE70-9875-4766-81E3-0E684F80A0B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B95166A9-780C-491A-B000-72888E107DC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DB5E75B4-7848-41FB-AF68-9E8F3A81F62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F1B12048-6C1D-4AD1-B82B-F60620A0639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C8408BFF-CD5D-45DB-9DFF-9850B9DA2B4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BAE436ED-F41C-4E6E-BC21-3C8E5BA22F2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AE3128EF-55B5-4304-B580-DA27719A642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E66B33B6-7D50-4D4B-8A86-A12A8D1794C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444F023A-BA86-4831-AAB1-CA027F60934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D75C4F4E-71F4-49C8-9F9A-2E9D76A1BF3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42E14C65-0A15-4D43-9521-80F44C4DD49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BD3055C1-CB93-4D2E-A2E6-82F818B4FCD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A428171B-A12B-4CB6-9740-8FEB076BF8D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A23054D8-78D5-4A32-8319-E45C8F9680F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53BD856F-3CD9-44D5-BC4F-3CC23298C60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DF89573A-7D4D-4D95-994A-168B1CF7BA6A}"/>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832396F8-7757-45DD-B401-59F2DE5FAFF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40D3D8A4-ED1F-43D2-9472-EE0C0C516EB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4C905725-BEE7-4D7D-B88E-9E600560E52E}"/>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194" name="直線コネクタ 193">
          <a:extLst>
            <a:ext uri="{FF2B5EF4-FFF2-40B4-BE49-F238E27FC236}">
              <a16:creationId xmlns:a16="http://schemas.microsoft.com/office/drawing/2014/main" id="{B6482C35-DD69-485F-BACC-DF7BD6126023}"/>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8893D9F3-E191-4FD9-8DB7-225E79EBC1C2}"/>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196" name="フローチャート: 判断 195">
          <a:extLst>
            <a:ext uri="{FF2B5EF4-FFF2-40B4-BE49-F238E27FC236}">
              <a16:creationId xmlns:a16="http://schemas.microsoft.com/office/drawing/2014/main" id="{B4AD16B4-D879-4EC1-8278-498E9E61DC5E}"/>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197" name="フローチャート: 判断 196">
          <a:extLst>
            <a:ext uri="{FF2B5EF4-FFF2-40B4-BE49-F238E27FC236}">
              <a16:creationId xmlns:a16="http://schemas.microsoft.com/office/drawing/2014/main" id="{9820DD33-6E2F-4482-8B18-AE7E6ED0B425}"/>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198" name="フローチャート: 判断 197">
          <a:extLst>
            <a:ext uri="{FF2B5EF4-FFF2-40B4-BE49-F238E27FC236}">
              <a16:creationId xmlns:a16="http://schemas.microsoft.com/office/drawing/2014/main" id="{B6DB38AA-8E7F-416B-AD7C-575CCB64564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199" name="フローチャート: 判断 198">
          <a:extLst>
            <a:ext uri="{FF2B5EF4-FFF2-40B4-BE49-F238E27FC236}">
              <a16:creationId xmlns:a16="http://schemas.microsoft.com/office/drawing/2014/main" id="{6CD1BC94-EB7B-4CC0-933E-4422F5D49E00}"/>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00" name="フローチャート: 判断 199">
          <a:extLst>
            <a:ext uri="{FF2B5EF4-FFF2-40B4-BE49-F238E27FC236}">
              <a16:creationId xmlns:a16="http://schemas.microsoft.com/office/drawing/2014/main" id="{86F4C7DF-F267-44AF-B9CC-52F84A81F8F8}"/>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F8F148C-64B5-4D41-93E5-97FEA63BD50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9CBDB25-B1AA-412C-BF07-5533ED07818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1D340183-D384-4C83-8198-182F92D3FB3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10ABA9AB-65B2-402D-99DD-6B9A6FF5857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9BAEFC1-1408-4837-9740-1DC13168057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88537</xdr:rowOff>
    </xdr:from>
    <xdr:to>
      <xdr:col>24</xdr:col>
      <xdr:colOff>114300</xdr:colOff>
      <xdr:row>85</xdr:row>
      <xdr:rowOff>18687</xdr:rowOff>
    </xdr:to>
    <xdr:sp macro="" textlink="">
      <xdr:nvSpPr>
        <xdr:cNvPr id="206" name="楕円 205">
          <a:extLst>
            <a:ext uri="{FF2B5EF4-FFF2-40B4-BE49-F238E27FC236}">
              <a16:creationId xmlns:a16="http://schemas.microsoft.com/office/drawing/2014/main" id="{C16548DA-44AC-4E27-B4E0-B0D586AA28F7}"/>
            </a:ext>
          </a:extLst>
        </xdr:cNvPr>
        <xdr:cNvSpPr/>
      </xdr:nvSpPr>
      <xdr:spPr>
        <a:xfrm>
          <a:off x="45847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66964</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5B722FED-BF8C-4BD3-958B-87A227C77788}"/>
            </a:ext>
          </a:extLst>
        </xdr:cNvPr>
        <xdr:cNvSpPr txBox="1"/>
      </xdr:nvSpPr>
      <xdr:spPr>
        <a:xfrm>
          <a:off x="4673600"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60779</xdr:rowOff>
    </xdr:from>
    <xdr:to>
      <xdr:col>20</xdr:col>
      <xdr:colOff>38100</xdr:colOff>
      <xdr:row>84</xdr:row>
      <xdr:rowOff>162379</xdr:rowOff>
    </xdr:to>
    <xdr:sp macro="" textlink="">
      <xdr:nvSpPr>
        <xdr:cNvPr id="208" name="楕円 207">
          <a:extLst>
            <a:ext uri="{FF2B5EF4-FFF2-40B4-BE49-F238E27FC236}">
              <a16:creationId xmlns:a16="http://schemas.microsoft.com/office/drawing/2014/main" id="{E826DF09-CFD7-4A83-8B6D-644A29B9A398}"/>
            </a:ext>
          </a:extLst>
        </xdr:cNvPr>
        <xdr:cNvSpPr/>
      </xdr:nvSpPr>
      <xdr:spPr>
        <a:xfrm>
          <a:off x="3746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111579</xdr:rowOff>
    </xdr:from>
    <xdr:to>
      <xdr:col>24</xdr:col>
      <xdr:colOff>63500</xdr:colOff>
      <xdr:row>84</xdr:row>
      <xdr:rowOff>139337</xdr:rowOff>
    </xdr:to>
    <xdr:cxnSp macro="">
      <xdr:nvCxnSpPr>
        <xdr:cNvPr id="209" name="直線コネクタ 208">
          <a:extLst>
            <a:ext uri="{FF2B5EF4-FFF2-40B4-BE49-F238E27FC236}">
              <a16:creationId xmlns:a16="http://schemas.microsoft.com/office/drawing/2014/main" id="{C115F15E-E8FF-45DF-8CAF-844433504837}"/>
            </a:ext>
          </a:extLst>
        </xdr:cNvPr>
        <xdr:cNvCxnSpPr/>
      </xdr:nvCxnSpPr>
      <xdr:spPr>
        <a:xfrm>
          <a:off x="3797300" y="1451337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26488</xdr:rowOff>
    </xdr:from>
    <xdr:to>
      <xdr:col>15</xdr:col>
      <xdr:colOff>101600</xdr:colOff>
      <xdr:row>84</xdr:row>
      <xdr:rowOff>128088</xdr:rowOff>
    </xdr:to>
    <xdr:sp macro="" textlink="">
      <xdr:nvSpPr>
        <xdr:cNvPr id="210" name="楕円 209">
          <a:extLst>
            <a:ext uri="{FF2B5EF4-FFF2-40B4-BE49-F238E27FC236}">
              <a16:creationId xmlns:a16="http://schemas.microsoft.com/office/drawing/2014/main" id="{4AE8E8E9-8D28-4AA6-9D11-1B565A02FE36}"/>
            </a:ext>
          </a:extLst>
        </xdr:cNvPr>
        <xdr:cNvSpPr/>
      </xdr:nvSpPr>
      <xdr:spPr>
        <a:xfrm>
          <a:off x="2857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77288</xdr:rowOff>
    </xdr:from>
    <xdr:to>
      <xdr:col>19</xdr:col>
      <xdr:colOff>177800</xdr:colOff>
      <xdr:row>84</xdr:row>
      <xdr:rowOff>111579</xdr:rowOff>
    </xdr:to>
    <xdr:cxnSp macro="">
      <xdr:nvCxnSpPr>
        <xdr:cNvPr id="211" name="直線コネクタ 210">
          <a:extLst>
            <a:ext uri="{FF2B5EF4-FFF2-40B4-BE49-F238E27FC236}">
              <a16:creationId xmlns:a16="http://schemas.microsoft.com/office/drawing/2014/main" id="{3C913C74-43B4-4E08-8799-B1E22390AFED}"/>
            </a:ext>
          </a:extLst>
        </xdr:cNvPr>
        <xdr:cNvCxnSpPr/>
      </xdr:nvCxnSpPr>
      <xdr:spPr>
        <a:xfrm>
          <a:off x="2908300" y="144790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163649</xdr:rowOff>
    </xdr:from>
    <xdr:to>
      <xdr:col>10</xdr:col>
      <xdr:colOff>165100</xdr:colOff>
      <xdr:row>84</xdr:row>
      <xdr:rowOff>93799</xdr:rowOff>
    </xdr:to>
    <xdr:sp macro="" textlink="">
      <xdr:nvSpPr>
        <xdr:cNvPr id="212" name="楕円 211">
          <a:extLst>
            <a:ext uri="{FF2B5EF4-FFF2-40B4-BE49-F238E27FC236}">
              <a16:creationId xmlns:a16="http://schemas.microsoft.com/office/drawing/2014/main" id="{9DDBB7AE-330A-46BC-9B7A-E6DA3940F7C4}"/>
            </a:ext>
          </a:extLst>
        </xdr:cNvPr>
        <xdr:cNvSpPr/>
      </xdr:nvSpPr>
      <xdr:spPr>
        <a:xfrm>
          <a:off x="1968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42999</xdr:rowOff>
    </xdr:from>
    <xdr:to>
      <xdr:col>15</xdr:col>
      <xdr:colOff>50800</xdr:colOff>
      <xdr:row>84</xdr:row>
      <xdr:rowOff>77288</xdr:rowOff>
    </xdr:to>
    <xdr:cxnSp macro="">
      <xdr:nvCxnSpPr>
        <xdr:cNvPr id="213" name="直線コネクタ 212">
          <a:extLst>
            <a:ext uri="{FF2B5EF4-FFF2-40B4-BE49-F238E27FC236}">
              <a16:creationId xmlns:a16="http://schemas.microsoft.com/office/drawing/2014/main" id="{C48A26DD-7680-4480-A582-7CAA3F64E4FB}"/>
            </a:ext>
          </a:extLst>
        </xdr:cNvPr>
        <xdr:cNvCxnSpPr/>
      </xdr:nvCxnSpPr>
      <xdr:spPr>
        <a:xfrm>
          <a:off x="2019300" y="144447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127726</xdr:rowOff>
    </xdr:from>
    <xdr:to>
      <xdr:col>6</xdr:col>
      <xdr:colOff>38100</xdr:colOff>
      <xdr:row>84</xdr:row>
      <xdr:rowOff>57876</xdr:rowOff>
    </xdr:to>
    <xdr:sp macro="" textlink="">
      <xdr:nvSpPr>
        <xdr:cNvPr id="214" name="楕円 213">
          <a:extLst>
            <a:ext uri="{FF2B5EF4-FFF2-40B4-BE49-F238E27FC236}">
              <a16:creationId xmlns:a16="http://schemas.microsoft.com/office/drawing/2014/main" id="{131B49C0-0878-4CD2-8E5E-BC2B116BC96D}"/>
            </a:ext>
          </a:extLst>
        </xdr:cNvPr>
        <xdr:cNvSpPr/>
      </xdr:nvSpPr>
      <xdr:spPr>
        <a:xfrm>
          <a:off x="1079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7076</xdr:rowOff>
    </xdr:from>
    <xdr:to>
      <xdr:col>10</xdr:col>
      <xdr:colOff>114300</xdr:colOff>
      <xdr:row>84</xdr:row>
      <xdr:rowOff>42999</xdr:rowOff>
    </xdr:to>
    <xdr:cxnSp macro="">
      <xdr:nvCxnSpPr>
        <xdr:cNvPr id="215" name="直線コネクタ 214">
          <a:extLst>
            <a:ext uri="{FF2B5EF4-FFF2-40B4-BE49-F238E27FC236}">
              <a16:creationId xmlns:a16="http://schemas.microsoft.com/office/drawing/2014/main" id="{F6A4E104-71DB-435A-8162-2F2461CDA976}"/>
            </a:ext>
          </a:extLst>
        </xdr:cNvPr>
        <xdr:cNvCxnSpPr/>
      </xdr:nvCxnSpPr>
      <xdr:spPr>
        <a:xfrm>
          <a:off x="1130300" y="144088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216" name="n_1aveValue【福祉施設】&#10;有形固定資産減価償却率">
          <a:extLst>
            <a:ext uri="{FF2B5EF4-FFF2-40B4-BE49-F238E27FC236}">
              <a16:creationId xmlns:a16="http://schemas.microsoft.com/office/drawing/2014/main" id="{CA3FEDD3-560F-42AB-8E8E-6BBD4DA0A0A1}"/>
            </a:ext>
          </a:extLst>
        </xdr:cNvPr>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17" name="n_2aveValue【福祉施設】&#10;有形固定資産減価償却率">
          <a:extLst>
            <a:ext uri="{FF2B5EF4-FFF2-40B4-BE49-F238E27FC236}">
              <a16:creationId xmlns:a16="http://schemas.microsoft.com/office/drawing/2014/main" id="{934D432E-39FB-4BDE-BC51-5A1EEDBE8126}"/>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18" name="n_3aveValue【福祉施設】&#10;有形固定資産減価償却率">
          <a:extLst>
            <a:ext uri="{FF2B5EF4-FFF2-40B4-BE49-F238E27FC236}">
              <a16:creationId xmlns:a16="http://schemas.microsoft.com/office/drawing/2014/main" id="{DA48249C-FA6D-4B6F-B123-1F7C15CE0216}"/>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219" name="n_4aveValue【福祉施設】&#10;有形固定資産減価償却率">
          <a:extLst>
            <a:ext uri="{FF2B5EF4-FFF2-40B4-BE49-F238E27FC236}">
              <a16:creationId xmlns:a16="http://schemas.microsoft.com/office/drawing/2014/main" id="{B656AFFC-4C6D-48C3-964F-43AE04B22D53}"/>
            </a:ext>
          </a:extLst>
        </xdr:cNvPr>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153506</xdr:rowOff>
    </xdr:from>
    <xdr:ext cx="405111" cy="259045"/>
    <xdr:sp macro="" textlink="">
      <xdr:nvSpPr>
        <xdr:cNvPr id="220" name="n_1mainValue【福祉施設】&#10;有形固定資産減価償却率">
          <a:extLst>
            <a:ext uri="{FF2B5EF4-FFF2-40B4-BE49-F238E27FC236}">
              <a16:creationId xmlns:a16="http://schemas.microsoft.com/office/drawing/2014/main" id="{47DA8DE7-CA95-451E-AA16-84F7B5A74784}"/>
            </a:ext>
          </a:extLst>
        </xdr:cNvPr>
        <xdr:cNvSpPr txBox="1"/>
      </xdr:nvSpPr>
      <xdr:spPr>
        <a:xfrm>
          <a:off x="3582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119215</xdr:rowOff>
    </xdr:from>
    <xdr:ext cx="405111" cy="259045"/>
    <xdr:sp macro="" textlink="">
      <xdr:nvSpPr>
        <xdr:cNvPr id="221" name="n_2mainValue【福祉施設】&#10;有形固定資産減価償却率">
          <a:extLst>
            <a:ext uri="{FF2B5EF4-FFF2-40B4-BE49-F238E27FC236}">
              <a16:creationId xmlns:a16="http://schemas.microsoft.com/office/drawing/2014/main" id="{61021E75-1086-4B95-BE8E-DCBF9C7CA446}"/>
            </a:ext>
          </a:extLst>
        </xdr:cNvPr>
        <xdr:cNvSpPr txBox="1"/>
      </xdr:nvSpPr>
      <xdr:spPr>
        <a:xfrm>
          <a:off x="2705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84926</xdr:rowOff>
    </xdr:from>
    <xdr:ext cx="405111" cy="259045"/>
    <xdr:sp macro="" textlink="">
      <xdr:nvSpPr>
        <xdr:cNvPr id="222" name="n_3mainValue【福祉施設】&#10;有形固定資産減価償却率">
          <a:extLst>
            <a:ext uri="{FF2B5EF4-FFF2-40B4-BE49-F238E27FC236}">
              <a16:creationId xmlns:a16="http://schemas.microsoft.com/office/drawing/2014/main" id="{44BD0B23-DFD6-48A4-BAB2-1E18010CE038}"/>
            </a:ext>
          </a:extLst>
        </xdr:cNvPr>
        <xdr:cNvSpPr txBox="1"/>
      </xdr:nvSpPr>
      <xdr:spPr>
        <a:xfrm>
          <a:off x="1816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49003</xdr:rowOff>
    </xdr:from>
    <xdr:ext cx="405111" cy="259045"/>
    <xdr:sp macro="" textlink="">
      <xdr:nvSpPr>
        <xdr:cNvPr id="223" name="n_4mainValue【福祉施設】&#10;有形固定資産減価償却率">
          <a:extLst>
            <a:ext uri="{FF2B5EF4-FFF2-40B4-BE49-F238E27FC236}">
              <a16:creationId xmlns:a16="http://schemas.microsoft.com/office/drawing/2014/main" id="{0D3DA08F-3DA4-4341-8804-16B9DFDCCEC1}"/>
            </a:ext>
          </a:extLst>
        </xdr:cNvPr>
        <xdr:cNvSpPr txBox="1"/>
      </xdr:nvSpPr>
      <xdr:spPr>
        <a:xfrm>
          <a:off x="927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B9E101AB-9DF0-413F-A076-E0CBF74E93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48179EE2-704E-4AE6-B5EE-CE5260B7E48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2DD712C6-AAC3-4621-B23D-D012D4F9964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F417C3BF-1258-45A8-8496-401CD191FF1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B574927B-E174-40B5-9EDB-A65C29FB75B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EDCB3F3E-C982-4E73-AA4E-2BC17A37704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9E1FF1B8-5916-4FCC-BDB9-13D46848B3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8F76C99E-1416-44E2-B256-B7841FC548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E8F70884-E791-44D6-BC91-7BA8DC77013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7BAE8D30-5C15-494D-A443-4DDABCB2C3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5AA96B31-4E98-44EA-A4D3-CD0817D0CD0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ADE53F8E-7A56-4103-A0B8-D3CB441BFB6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717E96BB-428B-4201-9B65-1D542761A72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C6844729-0007-423A-95F9-BA0B90F762A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975087CA-39DE-40C8-A2F9-753196DADAF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B2D56274-27CA-4C79-94CF-6981DF1C161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43FB0E36-9292-4270-94F8-0E8FF1C292E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D294DD18-001D-4B9E-B32D-983EFBB0382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1F8CDE9F-8613-4983-A5AA-83EE9C02B0B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E01F0C87-678A-46C6-AB2F-F697E16A04A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581F208F-5C8D-4F84-AE32-70FD709E60F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E569F52A-6765-4EE5-A196-7E948E0EE74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1D513DF7-3D97-4608-A5EB-8D46211A27E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47" name="直線コネクタ 246">
          <a:extLst>
            <a:ext uri="{FF2B5EF4-FFF2-40B4-BE49-F238E27FC236}">
              <a16:creationId xmlns:a16="http://schemas.microsoft.com/office/drawing/2014/main" id="{1329B0A2-F721-4D15-8733-7A3A86070787}"/>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8" name="【福祉施設】&#10;一人当たり面積最小値テキスト">
          <a:extLst>
            <a:ext uri="{FF2B5EF4-FFF2-40B4-BE49-F238E27FC236}">
              <a16:creationId xmlns:a16="http://schemas.microsoft.com/office/drawing/2014/main" id="{04EA5965-2582-40E2-A93A-03C47ACCA707}"/>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9" name="直線コネクタ 248">
          <a:extLst>
            <a:ext uri="{FF2B5EF4-FFF2-40B4-BE49-F238E27FC236}">
              <a16:creationId xmlns:a16="http://schemas.microsoft.com/office/drawing/2014/main" id="{129991C6-9ABD-4628-8C6D-A66A90C5AA46}"/>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250" name="【福祉施設】&#10;一人当たり面積最大値テキスト">
          <a:extLst>
            <a:ext uri="{FF2B5EF4-FFF2-40B4-BE49-F238E27FC236}">
              <a16:creationId xmlns:a16="http://schemas.microsoft.com/office/drawing/2014/main" id="{C9CC1CFD-584C-431E-91A2-BAE31BCAB87E}"/>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251" name="直線コネクタ 250">
          <a:extLst>
            <a:ext uri="{FF2B5EF4-FFF2-40B4-BE49-F238E27FC236}">
              <a16:creationId xmlns:a16="http://schemas.microsoft.com/office/drawing/2014/main" id="{CA85E610-2E63-4CC6-A4D1-CC38229DB8B2}"/>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123462</xdr:rowOff>
    </xdr:from>
    <xdr:ext cx="469744" cy="259045"/>
    <xdr:sp macro="" textlink="">
      <xdr:nvSpPr>
        <xdr:cNvPr id="252" name="【福祉施設】&#10;一人当たり面積平均値テキスト">
          <a:extLst>
            <a:ext uri="{FF2B5EF4-FFF2-40B4-BE49-F238E27FC236}">
              <a16:creationId xmlns:a16="http://schemas.microsoft.com/office/drawing/2014/main" id="{91984F09-2958-43A4-9F16-F375C36EB3A8}"/>
            </a:ext>
          </a:extLst>
        </xdr:cNvPr>
        <xdr:cNvSpPr txBox="1"/>
      </xdr:nvSpPr>
      <xdr:spPr>
        <a:xfrm>
          <a:off x="10515600" y="14525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53" name="フローチャート: 判断 252">
          <a:extLst>
            <a:ext uri="{FF2B5EF4-FFF2-40B4-BE49-F238E27FC236}">
              <a16:creationId xmlns:a16="http://schemas.microsoft.com/office/drawing/2014/main" id="{B6B90268-0496-4D81-A33E-B3FBE438EB3D}"/>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254" name="フローチャート: 判断 253">
          <a:extLst>
            <a:ext uri="{FF2B5EF4-FFF2-40B4-BE49-F238E27FC236}">
              <a16:creationId xmlns:a16="http://schemas.microsoft.com/office/drawing/2014/main" id="{DF37EED4-6418-42B0-9865-E6A5479F3F4D}"/>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255" name="フローチャート: 判断 254">
          <a:extLst>
            <a:ext uri="{FF2B5EF4-FFF2-40B4-BE49-F238E27FC236}">
              <a16:creationId xmlns:a16="http://schemas.microsoft.com/office/drawing/2014/main" id="{7E1C735F-71D0-4DC2-B443-9CBE5DCC4320}"/>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256" name="フローチャート: 判断 255">
          <a:extLst>
            <a:ext uri="{FF2B5EF4-FFF2-40B4-BE49-F238E27FC236}">
              <a16:creationId xmlns:a16="http://schemas.microsoft.com/office/drawing/2014/main" id="{07C9DBDB-44BE-47D0-B599-5408E7243F3A}"/>
            </a:ext>
          </a:extLst>
        </xdr:cNvPr>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257" name="フローチャート: 判断 256">
          <a:extLst>
            <a:ext uri="{FF2B5EF4-FFF2-40B4-BE49-F238E27FC236}">
              <a16:creationId xmlns:a16="http://schemas.microsoft.com/office/drawing/2014/main" id="{F0C6FD8D-17CB-4645-8577-D8FAC13741D3}"/>
            </a:ext>
          </a:extLst>
        </xdr:cNvPr>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5796695-1270-4FAB-8790-24E4850D7C1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56EE9E3-B21D-4857-83BE-568F5410278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1281FAC-EF31-4323-ADAE-9A72C9629A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300BCBED-7BD0-45B5-9072-CCF064A186A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DD36F20-B1E2-441F-8A10-169733A350A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139700</xdr:rowOff>
    </xdr:from>
    <xdr:to>
      <xdr:col>55</xdr:col>
      <xdr:colOff>50800</xdr:colOff>
      <xdr:row>79</xdr:row>
      <xdr:rowOff>69850</xdr:rowOff>
    </xdr:to>
    <xdr:sp macro="" textlink="">
      <xdr:nvSpPr>
        <xdr:cNvPr id="263" name="楕円 262">
          <a:extLst>
            <a:ext uri="{FF2B5EF4-FFF2-40B4-BE49-F238E27FC236}">
              <a16:creationId xmlns:a16="http://schemas.microsoft.com/office/drawing/2014/main" id="{45749885-4A6C-4B63-9B52-24679C5C17E4}"/>
            </a:ext>
          </a:extLst>
        </xdr:cNvPr>
        <xdr:cNvSpPr/>
      </xdr:nvSpPr>
      <xdr:spPr>
        <a:xfrm>
          <a:off x="10426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92727</xdr:rowOff>
    </xdr:from>
    <xdr:ext cx="469744" cy="259045"/>
    <xdr:sp macro="" textlink="">
      <xdr:nvSpPr>
        <xdr:cNvPr id="264" name="【福祉施設】&#10;一人当たり面積該当値テキスト">
          <a:extLst>
            <a:ext uri="{FF2B5EF4-FFF2-40B4-BE49-F238E27FC236}">
              <a16:creationId xmlns:a16="http://schemas.microsoft.com/office/drawing/2014/main" id="{06A052A9-3757-4DF1-95D9-D39D5A532230}"/>
            </a:ext>
          </a:extLst>
        </xdr:cNvPr>
        <xdr:cNvSpPr txBox="1"/>
      </xdr:nvSpPr>
      <xdr:spPr>
        <a:xfrm>
          <a:off x="10515600"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153415</xdr:rowOff>
    </xdr:from>
    <xdr:to>
      <xdr:col>50</xdr:col>
      <xdr:colOff>165100</xdr:colOff>
      <xdr:row>79</xdr:row>
      <xdr:rowOff>83565</xdr:rowOff>
    </xdr:to>
    <xdr:sp macro="" textlink="">
      <xdr:nvSpPr>
        <xdr:cNvPr id="265" name="楕円 264">
          <a:extLst>
            <a:ext uri="{FF2B5EF4-FFF2-40B4-BE49-F238E27FC236}">
              <a16:creationId xmlns:a16="http://schemas.microsoft.com/office/drawing/2014/main" id="{A28C59C0-6B5C-448D-843A-E444A573397F}"/>
            </a:ext>
          </a:extLst>
        </xdr:cNvPr>
        <xdr:cNvSpPr/>
      </xdr:nvSpPr>
      <xdr:spPr>
        <a:xfrm>
          <a:off x="9588500" y="135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19050</xdr:rowOff>
    </xdr:from>
    <xdr:to>
      <xdr:col>55</xdr:col>
      <xdr:colOff>0</xdr:colOff>
      <xdr:row>79</xdr:row>
      <xdr:rowOff>32765</xdr:rowOff>
    </xdr:to>
    <xdr:cxnSp macro="">
      <xdr:nvCxnSpPr>
        <xdr:cNvPr id="266" name="直線コネクタ 265">
          <a:extLst>
            <a:ext uri="{FF2B5EF4-FFF2-40B4-BE49-F238E27FC236}">
              <a16:creationId xmlns:a16="http://schemas.microsoft.com/office/drawing/2014/main" id="{C9FA7E3F-B090-4779-9671-71A4C91B7DA0}"/>
            </a:ext>
          </a:extLst>
        </xdr:cNvPr>
        <xdr:cNvCxnSpPr/>
      </xdr:nvCxnSpPr>
      <xdr:spPr>
        <a:xfrm flipV="1">
          <a:off x="9639300" y="135636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20828</xdr:rowOff>
    </xdr:from>
    <xdr:to>
      <xdr:col>46</xdr:col>
      <xdr:colOff>38100</xdr:colOff>
      <xdr:row>79</xdr:row>
      <xdr:rowOff>122428</xdr:rowOff>
    </xdr:to>
    <xdr:sp macro="" textlink="">
      <xdr:nvSpPr>
        <xdr:cNvPr id="267" name="楕円 266">
          <a:extLst>
            <a:ext uri="{FF2B5EF4-FFF2-40B4-BE49-F238E27FC236}">
              <a16:creationId xmlns:a16="http://schemas.microsoft.com/office/drawing/2014/main" id="{6FCBA50E-CFD1-493C-87C1-3AA6784E9341}"/>
            </a:ext>
          </a:extLst>
        </xdr:cNvPr>
        <xdr:cNvSpPr/>
      </xdr:nvSpPr>
      <xdr:spPr>
        <a:xfrm>
          <a:off x="8699500" y="135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32765</xdr:rowOff>
    </xdr:from>
    <xdr:to>
      <xdr:col>50</xdr:col>
      <xdr:colOff>114300</xdr:colOff>
      <xdr:row>79</xdr:row>
      <xdr:rowOff>71628</xdr:rowOff>
    </xdr:to>
    <xdr:cxnSp macro="">
      <xdr:nvCxnSpPr>
        <xdr:cNvPr id="268" name="直線コネクタ 267">
          <a:extLst>
            <a:ext uri="{FF2B5EF4-FFF2-40B4-BE49-F238E27FC236}">
              <a16:creationId xmlns:a16="http://schemas.microsoft.com/office/drawing/2014/main" id="{3D2DDC7D-7E78-4A44-AEBB-67F9E0D97E0E}"/>
            </a:ext>
          </a:extLst>
        </xdr:cNvPr>
        <xdr:cNvCxnSpPr/>
      </xdr:nvCxnSpPr>
      <xdr:spPr>
        <a:xfrm flipV="1">
          <a:off x="8750300" y="13577315"/>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49022</xdr:rowOff>
    </xdr:from>
    <xdr:to>
      <xdr:col>41</xdr:col>
      <xdr:colOff>101600</xdr:colOff>
      <xdr:row>79</xdr:row>
      <xdr:rowOff>150622</xdr:rowOff>
    </xdr:to>
    <xdr:sp macro="" textlink="">
      <xdr:nvSpPr>
        <xdr:cNvPr id="269" name="楕円 268">
          <a:extLst>
            <a:ext uri="{FF2B5EF4-FFF2-40B4-BE49-F238E27FC236}">
              <a16:creationId xmlns:a16="http://schemas.microsoft.com/office/drawing/2014/main" id="{DEDE6BF5-B518-427C-8DF6-81551747B9EF}"/>
            </a:ext>
          </a:extLst>
        </xdr:cNvPr>
        <xdr:cNvSpPr/>
      </xdr:nvSpPr>
      <xdr:spPr>
        <a:xfrm>
          <a:off x="7810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71628</xdr:rowOff>
    </xdr:from>
    <xdr:to>
      <xdr:col>45</xdr:col>
      <xdr:colOff>177800</xdr:colOff>
      <xdr:row>79</xdr:row>
      <xdr:rowOff>99822</xdr:rowOff>
    </xdr:to>
    <xdr:cxnSp macro="">
      <xdr:nvCxnSpPr>
        <xdr:cNvPr id="270" name="直線コネクタ 269">
          <a:extLst>
            <a:ext uri="{FF2B5EF4-FFF2-40B4-BE49-F238E27FC236}">
              <a16:creationId xmlns:a16="http://schemas.microsoft.com/office/drawing/2014/main" id="{4B252603-7704-4ACF-94AB-5257D6091CBA}"/>
            </a:ext>
          </a:extLst>
        </xdr:cNvPr>
        <xdr:cNvCxnSpPr/>
      </xdr:nvCxnSpPr>
      <xdr:spPr>
        <a:xfrm flipV="1">
          <a:off x="7861300" y="1361617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69596</xdr:rowOff>
    </xdr:from>
    <xdr:to>
      <xdr:col>36</xdr:col>
      <xdr:colOff>165100</xdr:colOff>
      <xdr:row>79</xdr:row>
      <xdr:rowOff>171196</xdr:rowOff>
    </xdr:to>
    <xdr:sp macro="" textlink="">
      <xdr:nvSpPr>
        <xdr:cNvPr id="271" name="楕円 270">
          <a:extLst>
            <a:ext uri="{FF2B5EF4-FFF2-40B4-BE49-F238E27FC236}">
              <a16:creationId xmlns:a16="http://schemas.microsoft.com/office/drawing/2014/main" id="{B38AF66F-5F5E-41C6-8FAC-A8F21B10815D}"/>
            </a:ext>
          </a:extLst>
        </xdr:cNvPr>
        <xdr:cNvSpPr/>
      </xdr:nvSpPr>
      <xdr:spPr>
        <a:xfrm>
          <a:off x="69215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99822</xdr:rowOff>
    </xdr:from>
    <xdr:to>
      <xdr:col>41</xdr:col>
      <xdr:colOff>50800</xdr:colOff>
      <xdr:row>79</xdr:row>
      <xdr:rowOff>120396</xdr:rowOff>
    </xdr:to>
    <xdr:cxnSp macro="">
      <xdr:nvCxnSpPr>
        <xdr:cNvPr id="272" name="直線コネクタ 271">
          <a:extLst>
            <a:ext uri="{FF2B5EF4-FFF2-40B4-BE49-F238E27FC236}">
              <a16:creationId xmlns:a16="http://schemas.microsoft.com/office/drawing/2014/main" id="{B2CED03F-708F-497E-AF20-757DDC913007}"/>
            </a:ext>
          </a:extLst>
        </xdr:cNvPr>
        <xdr:cNvCxnSpPr/>
      </xdr:nvCxnSpPr>
      <xdr:spPr>
        <a:xfrm flipV="1">
          <a:off x="6972300" y="136443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63264</xdr:rowOff>
    </xdr:from>
    <xdr:ext cx="469744" cy="259045"/>
    <xdr:sp macro="" textlink="">
      <xdr:nvSpPr>
        <xdr:cNvPr id="273" name="n_1aveValue【福祉施設】&#10;一人当たり面積">
          <a:extLst>
            <a:ext uri="{FF2B5EF4-FFF2-40B4-BE49-F238E27FC236}">
              <a16:creationId xmlns:a16="http://schemas.microsoft.com/office/drawing/2014/main" id="{CFA9715E-F1F5-446C-AC69-25E3EAABF878}"/>
            </a:ext>
          </a:extLst>
        </xdr:cNvPr>
        <xdr:cNvSpPr txBox="1"/>
      </xdr:nvSpPr>
      <xdr:spPr>
        <a:xfrm>
          <a:off x="9391727" y="14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103649</xdr:rowOff>
    </xdr:from>
    <xdr:ext cx="469744" cy="259045"/>
    <xdr:sp macro="" textlink="">
      <xdr:nvSpPr>
        <xdr:cNvPr id="274" name="n_2aveValue【福祉施設】&#10;一人当たり面積">
          <a:extLst>
            <a:ext uri="{FF2B5EF4-FFF2-40B4-BE49-F238E27FC236}">
              <a16:creationId xmlns:a16="http://schemas.microsoft.com/office/drawing/2014/main" id="{1FCCF9A9-8BBA-4AE2-BAF9-F46130EBE274}"/>
            </a:ext>
          </a:extLst>
        </xdr:cNvPr>
        <xdr:cNvSpPr txBox="1"/>
      </xdr:nvSpPr>
      <xdr:spPr>
        <a:xfrm>
          <a:off x="8515427"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88409</xdr:rowOff>
    </xdr:from>
    <xdr:ext cx="469744" cy="259045"/>
    <xdr:sp macro="" textlink="">
      <xdr:nvSpPr>
        <xdr:cNvPr id="275" name="n_3aveValue【福祉施設】&#10;一人当たり面積">
          <a:extLst>
            <a:ext uri="{FF2B5EF4-FFF2-40B4-BE49-F238E27FC236}">
              <a16:creationId xmlns:a16="http://schemas.microsoft.com/office/drawing/2014/main" id="{9C942A05-DB41-4D80-932C-454B432DCD3C}"/>
            </a:ext>
          </a:extLst>
        </xdr:cNvPr>
        <xdr:cNvSpPr txBox="1"/>
      </xdr:nvSpPr>
      <xdr:spPr>
        <a:xfrm>
          <a:off x="7626427" y="146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88409</xdr:rowOff>
    </xdr:from>
    <xdr:ext cx="469744" cy="259045"/>
    <xdr:sp macro="" textlink="">
      <xdr:nvSpPr>
        <xdr:cNvPr id="276" name="n_4aveValue【福祉施設】&#10;一人当たり面積">
          <a:extLst>
            <a:ext uri="{FF2B5EF4-FFF2-40B4-BE49-F238E27FC236}">
              <a16:creationId xmlns:a16="http://schemas.microsoft.com/office/drawing/2014/main" id="{24D5F54C-49E7-4BB4-B960-3FD9252D10CF}"/>
            </a:ext>
          </a:extLst>
        </xdr:cNvPr>
        <xdr:cNvSpPr txBox="1"/>
      </xdr:nvSpPr>
      <xdr:spPr>
        <a:xfrm>
          <a:off x="6737427" y="146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100092</xdr:rowOff>
    </xdr:from>
    <xdr:ext cx="469744" cy="259045"/>
    <xdr:sp macro="" textlink="">
      <xdr:nvSpPr>
        <xdr:cNvPr id="277" name="n_1mainValue【福祉施設】&#10;一人当たり面積">
          <a:extLst>
            <a:ext uri="{FF2B5EF4-FFF2-40B4-BE49-F238E27FC236}">
              <a16:creationId xmlns:a16="http://schemas.microsoft.com/office/drawing/2014/main" id="{9DF344EA-77D8-404F-8E27-A02DD414916B}"/>
            </a:ext>
          </a:extLst>
        </xdr:cNvPr>
        <xdr:cNvSpPr txBox="1"/>
      </xdr:nvSpPr>
      <xdr:spPr>
        <a:xfrm>
          <a:off x="9391727" y="1330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138955</xdr:rowOff>
    </xdr:from>
    <xdr:ext cx="469744" cy="259045"/>
    <xdr:sp macro="" textlink="">
      <xdr:nvSpPr>
        <xdr:cNvPr id="278" name="n_2mainValue【福祉施設】&#10;一人当たり面積">
          <a:extLst>
            <a:ext uri="{FF2B5EF4-FFF2-40B4-BE49-F238E27FC236}">
              <a16:creationId xmlns:a16="http://schemas.microsoft.com/office/drawing/2014/main" id="{D245BB45-738D-453A-9515-679D37612AC5}"/>
            </a:ext>
          </a:extLst>
        </xdr:cNvPr>
        <xdr:cNvSpPr txBox="1"/>
      </xdr:nvSpPr>
      <xdr:spPr>
        <a:xfrm>
          <a:off x="8515427"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167149</xdr:rowOff>
    </xdr:from>
    <xdr:ext cx="469744" cy="259045"/>
    <xdr:sp macro="" textlink="">
      <xdr:nvSpPr>
        <xdr:cNvPr id="279" name="n_3mainValue【福祉施設】&#10;一人当たり面積">
          <a:extLst>
            <a:ext uri="{FF2B5EF4-FFF2-40B4-BE49-F238E27FC236}">
              <a16:creationId xmlns:a16="http://schemas.microsoft.com/office/drawing/2014/main" id="{A27312ED-0057-427B-9467-2A425C3527F7}"/>
            </a:ext>
          </a:extLst>
        </xdr:cNvPr>
        <xdr:cNvSpPr txBox="1"/>
      </xdr:nvSpPr>
      <xdr:spPr>
        <a:xfrm>
          <a:off x="7626427" y="133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16273</xdr:rowOff>
    </xdr:from>
    <xdr:ext cx="469744" cy="259045"/>
    <xdr:sp macro="" textlink="">
      <xdr:nvSpPr>
        <xdr:cNvPr id="280" name="n_4mainValue【福祉施設】&#10;一人当たり面積">
          <a:extLst>
            <a:ext uri="{FF2B5EF4-FFF2-40B4-BE49-F238E27FC236}">
              <a16:creationId xmlns:a16="http://schemas.microsoft.com/office/drawing/2014/main" id="{C1A43FCB-4E60-4ADC-93D0-62684A12EE99}"/>
            </a:ext>
          </a:extLst>
        </xdr:cNvPr>
        <xdr:cNvSpPr txBox="1"/>
      </xdr:nvSpPr>
      <xdr:spPr>
        <a:xfrm>
          <a:off x="6737427" y="133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5BC042EC-73CB-4FBC-9C5F-96B6B8806EE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4FD20D93-B80F-4698-8A0F-DC4412193BD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E8A4473A-29C1-4E1E-9955-3447786F381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61CA6F8F-DE1B-431B-A92E-1AA82D85126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52576BF9-6980-4520-9B5E-504480F4279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2ACB473D-F801-482D-AB8C-B54D5461A3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57419C93-3DF8-4CCC-9B89-1CA7F2F23D9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34357215-4F39-40F3-A554-C9AFA6A6E19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2D9C09CF-A9B1-400F-BBD2-357022EBC02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3EB731F1-41D8-47E3-AA0A-7162FA2CE25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91D5AA76-1300-418C-A375-997ABC5891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D93B800E-C420-40D3-89A5-5646673EBF2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50949A79-C59C-4E35-97B5-816CB66A847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5F45AF4B-167F-42D2-8DA5-6ACB3D610E6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CE11970B-63D3-415B-BC97-EBD80478849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DE036363-C061-4F6A-8F59-82BBC5BA79A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9D60D978-DECE-4507-BCCE-A07997B4DC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787BFE31-9B9B-45A8-BBA7-8C6BAE27C3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96F968DF-969B-46BF-A86F-B0C0E1D7A32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90E897E1-EA52-4841-9054-78518F369C2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85DF0DA1-1685-41CF-9CD2-5B99695A796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6476BE49-665B-45C2-B94B-AA928F8E06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6BBEB9C-792F-4CBD-B3A9-5E02E8BB5BB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9122176D-394D-47AE-975B-C982E8EAA10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F4938233-C751-4731-8786-65ACBDBD1D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48B933F5-8539-4C28-A82D-C1A8F3957A0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44FA2C4F-AC3D-4CD1-8A39-56BE21EC8D2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43625918-CEF4-464E-B8F1-4D1AE9717FA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7382CB0C-029E-4197-BA79-FA59018B789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8A4CD82B-594A-4E58-870E-F7BDB1B54D4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4ED08143-C6BF-4B06-B36B-4174297C872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06360694-BF1C-46F0-962D-D3D1C0A06B6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4A3D9EDB-711F-40A4-AB93-FE588722A39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07829ECE-C940-40EB-AB28-1D8C6FF49A6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AC38661E-A82D-42B6-972A-1A6AA725BC1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62E92F44-294C-4C94-96FD-E58F84CB929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634B14CF-F527-46A1-8727-5B9DE4DAF68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07A17879-582C-4A92-A5EC-089E6C4EE43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57215689-D663-4DE7-8330-2F9801000D1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698D1E9F-0CF6-4778-8158-E57FD909022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2BD81A52-708B-4716-9CEB-287236F9CBC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6BEC3F15-BE1B-4C93-804B-A64A9E75AB5F}"/>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780F70DB-E332-414B-A915-C34383CE9D8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4DF6DD78-9BBB-407E-A7BF-EC22353143E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088A178A-1429-4596-A88A-C5E3F40B82BD}"/>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326" name="直線コネクタ 325">
          <a:extLst>
            <a:ext uri="{FF2B5EF4-FFF2-40B4-BE49-F238E27FC236}">
              <a16:creationId xmlns:a16="http://schemas.microsoft.com/office/drawing/2014/main" id="{99592B08-7E5D-440A-B8DA-C8802CA352E6}"/>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162214</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3BE9CFC5-D051-4975-BC3C-25007E62467E}"/>
            </a:ext>
          </a:extLst>
        </xdr:cNvPr>
        <xdr:cNvSpPr txBox="1"/>
      </xdr:nvSpPr>
      <xdr:spPr>
        <a:xfrm>
          <a:off x="16357600" y="650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328" name="フローチャート: 判断 327">
          <a:extLst>
            <a:ext uri="{FF2B5EF4-FFF2-40B4-BE49-F238E27FC236}">
              <a16:creationId xmlns:a16="http://schemas.microsoft.com/office/drawing/2014/main" id="{1C0414EB-4C28-4D72-917A-0B9DE08E60B1}"/>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9" name="フローチャート: 判断 328">
          <a:extLst>
            <a:ext uri="{FF2B5EF4-FFF2-40B4-BE49-F238E27FC236}">
              <a16:creationId xmlns:a16="http://schemas.microsoft.com/office/drawing/2014/main" id="{0C52A0F1-6847-49E8-A038-878E891B3BA4}"/>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30" name="フローチャート: 判断 329">
          <a:extLst>
            <a:ext uri="{FF2B5EF4-FFF2-40B4-BE49-F238E27FC236}">
              <a16:creationId xmlns:a16="http://schemas.microsoft.com/office/drawing/2014/main" id="{1DDD7156-D0E5-4292-86C3-3B9FCB1216C8}"/>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331" name="フローチャート: 判断 330">
          <a:extLst>
            <a:ext uri="{FF2B5EF4-FFF2-40B4-BE49-F238E27FC236}">
              <a16:creationId xmlns:a16="http://schemas.microsoft.com/office/drawing/2014/main" id="{B27E03E1-649E-4B22-A7C2-998F54E56684}"/>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332" name="フローチャート: 判断 331">
          <a:extLst>
            <a:ext uri="{FF2B5EF4-FFF2-40B4-BE49-F238E27FC236}">
              <a16:creationId xmlns:a16="http://schemas.microsoft.com/office/drawing/2014/main" id="{B16CA1CD-7AAF-463C-B160-7C95A5A0EF52}"/>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0E1F8D3-FC73-4B49-9F3F-13FFA28FA3F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AEF6E710-BC84-4B97-A834-16FFDCB0F35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5C831104-573F-4EC8-AD26-CA6B30B8221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5B80B319-7F7B-4AFE-B543-F625AF78CD0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A9182BEC-3943-44C0-9788-EDA5655D88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125004</xdr:rowOff>
    </xdr:from>
    <xdr:to>
      <xdr:col>85</xdr:col>
      <xdr:colOff>177800</xdr:colOff>
      <xdr:row>36</xdr:row>
      <xdr:rowOff>55154</xdr:rowOff>
    </xdr:to>
    <xdr:sp macro="" textlink="">
      <xdr:nvSpPr>
        <xdr:cNvPr id="338" name="楕円 337">
          <a:extLst>
            <a:ext uri="{FF2B5EF4-FFF2-40B4-BE49-F238E27FC236}">
              <a16:creationId xmlns:a16="http://schemas.microsoft.com/office/drawing/2014/main" id="{36D8A4EF-AFCA-4078-BCC6-2E51A9B3BAE5}"/>
            </a:ext>
          </a:extLst>
        </xdr:cNvPr>
        <xdr:cNvSpPr/>
      </xdr:nvSpPr>
      <xdr:spPr>
        <a:xfrm>
          <a:off x="162687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147881</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BEA51E51-EB4E-415D-836E-8BAF4E0C59C6}"/>
            </a:ext>
          </a:extLst>
        </xdr:cNvPr>
        <xdr:cNvSpPr txBox="1"/>
      </xdr:nvSpPr>
      <xdr:spPr>
        <a:xfrm>
          <a:off x="16357600" y="597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51526</xdr:rowOff>
    </xdr:from>
    <xdr:to>
      <xdr:col>81</xdr:col>
      <xdr:colOff>101600</xdr:colOff>
      <xdr:row>35</xdr:row>
      <xdr:rowOff>153126</xdr:rowOff>
    </xdr:to>
    <xdr:sp macro="" textlink="">
      <xdr:nvSpPr>
        <xdr:cNvPr id="340" name="楕円 339">
          <a:extLst>
            <a:ext uri="{FF2B5EF4-FFF2-40B4-BE49-F238E27FC236}">
              <a16:creationId xmlns:a16="http://schemas.microsoft.com/office/drawing/2014/main" id="{A399043D-5511-4517-99D4-A3185F30C0BD}"/>
            </a:ext>
          </a:extLst>
        </xdr:cNvPr>
        <xdr:cNvSpPr/>
      </xdr:nvSpPr>
      <xdr:spPr>
        <a:xfrm>
          <a:off x="15430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102326</xdr:rowOff>
    </xdr:from>
    <xdr:to>
      <xdr:col>85</xdr:col>
      <xdr:colOff>127000</xdr:colOff>
      <xdr:row>36</xdr:row>
      <xdr:rowOff>4354</xdr:rowOff>
    </xdr:to>
    <xdr:cxnSp macro="">
      <xdr:nvCxnSpPr>
        <xdr:cNvPr id="341" name="直線コネクタ 340">
          <a:extLst>
            <a:ext uri="{FF2B5EF4-FFF2-40B4-BE49-F238E27FC236}">
              <a16:creationId xmlns:a16="http://schemas.microsoft.com/office/drawing/2014/main" id="{94EA2058-9223-47FE-BA08-AEFA9C14DBF2}"/>
            </a:ext>
          </a:extLst>
        </xdr:cNvPr>
        <xdr:cNvCxnSpPr/>
      </xdr:nvCxnSpPr>
      <xdr:spPr>
        <a:xfrm>
          <a:off x="15481300" y="6103076"/>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149497</xdr:rowOff>
    </xdr:from>
    <xdr:to>
      <xdr:col>76</xdr:col>
      <xdr:colOff>165100</xdr:colOff>
      <xdr:row>35</xdr:row>
      <xdr:rowOff>79647</xdr:rowOff>
    </xdr:to>
    <xdr:sp macro="" textlink="">
      <xdr:nvSpPr>
        <xdr:cNvPr id="342" name="楕円 341">
          <a:extLst>
            <a:ext uri="{FF2B5EF4-FFF2-40B4-BE49-F238E27FC236}">
              <a16:creationId xmlns:a16="http://schemas.microsoft.com/office/drawing/2014/main" id="{313A7C05-B40E-4B51-AD57-B5069195FF26}"/>
            </a:ext>
          </a:extLst>
        </xdr:cNvPr>
        <xdr:cNvSpPr/>
      </xdr:nvSpPr>
      <xdr:spPr>
        <a:xfrm>
          <a:off x="14541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28847</xdr:rowOff>
    </xdr:from>
    <xdr:to>
      <xdr:col>81</xdr:col>
      <xdr:colOff>50800</xdr:colOff>
      <xdr:row>35</xdr:row>
      <xdr:rowOff>102326</xdr:rowOff>
    </xdr:to>
    <xdr:cxnSp macro="">
      <xdr:nvCxnSpPr>
        <xdr:cNvPr id="343" name="直線コネクタ 342">
          <a:extLst>
            <a:ext uri="{FF2B5EF4-FFF2-40B4-BE49-F238E27FC236}">
              <a16:creationId xmlns:a16="http://schemas.microsoft.com/office/drawing/2014/main" id="{7227B9B9-F762-4371-AA5D-461C8D6B6CE7}"/>
            </a:ext>
          </a:extLst>
        </xdr:cNvPr>
        <xdr:cNvCxnSpPr/>
      </xdr:nvCxnSpPr>
      <xdr:spPr>
        <a:xfrm>
          <a:off x="14592300" y="602959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76019</xdr:rowOff>
    </xdr:from>
    <xdr:to>
      <xdr:col>72</xdr:col>
      <xdr:colOff>38100</xdr:colOff>
      <xdr:row>35</xdr:row>
      <xdr:rowOff>6169</xdr:rowOff>
    </xdr:to>
    <xdr:sp macro="" textlink="">
      <xdr:nvSpPr>
        <xdr:cNvPr id="344" name="楕円 343">
          <a:extLst>
            <a:ext uri="{FF2B5EF4-FFF2-40B4-BE49-F238E27FC236}">
              <a16:creationId xmlns:a16="http://schemas.microsoft.com/office/drawing/2014/main" id="{E6A3CB24-712E-46AE-914E-AD9763FAEE59}"/>
            </a:ext>
          </a:extLst>
        </xdr:cNvPr>
        <xdr:cNvSpPr/>
      </xdr:nvSpPr>
      <xdr:spPr>
        <a:xfrm>
          <a:off x="136525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126819</xdr:rowOff>
    </xdr:from>
    <xdr:to>
      <xdr:col>76</xdr:col>
      <xdr:colOff>114300</xdr:colOff>
      <xdr:row>35</xdr:row>
      <xdr:rowOff>28847</xdr:rowOff>
    </xdr:to>
    <xdr:cxnSp macro="">
      <xdr:nvCxnSpPr>
        <xdr:cNvPr id="345" name="直線コネクタ 344">
          <a:extLst>
            <a:ext uri="{FF2B5EF4-FFF2-40B4-BE49-F238E27FC236}">
              <a16:creationId xmlns:a16="http://schemas.microsoft.com/office/drawing/2014/main" id="{03CA9C9D-88E5-47F2-B74F-618E324EE2A3}"/>
            </a:ext>
          </a:extLst>
        </xdr:cNvPr>
        <xdr:cNvCxnSpPr/>
      </xdr:nvCxnSpPr>
      <xdr:spPr>
        <a:xfrm>
          <a:off x="13703300" y="595611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907</xdr:rowOff>
    </xdr:from>
    <xdr:to>
      <xdr:col>67</xdr:col>
      <xdr:colOff>101600</xdr:colOff>
      <xdr:row>34</xdr:row>
      <xdr:rowOff>102507</xdr:rowOff>
    </xdr:to>
    <xdr:sp macro="" textlink="">
      <xdr:nvSpPr>
        <xdr:cNvPr id="346" name="楕円 345">
          <a:extLst>
            <a:ext uri="{FF2B5EF4-FFF2-40B4-BE49-F238E27FC236}">
              <a16:creationId xmlns:a16="http://schemas.microsoft.com/office/drawing/2014/main" id="{D40F91B2-0242-4E7C-B72D-0DB015269E4E}"/>
            </a:ext>
          </a:extLst>
        </xdr:cNvPr>
        <xdr:cNvSpPr/>
      </xdr:nvSpPr>
      <xdr:spPr>
        <a:xfrm>
          <a:off x="12763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51707</xdr:rowOff>
    </xdr:from>
    <xdr:to>
      <xdr:col>71</xdr:col>
      <xdr:colOff>177800</xdr:colOff>
      <xdr:row>34</xdr:row>
      <xdr:rowOff>126819</xdr:rowOff>
    </xdr:to>
    <xdr:cxnSp macro="">
      <xdr:nvCxnSpPr>
        <xdr:cNvPr id="347" name="直線コネクタ 346">
          <a:extLst>
            <a:ext uri="{FF2B5EF4-FFF2-40B4-BE49-F238E27FC236}">
              <a16:creationId xmlns:a16="http://schemas.microsoft.com/office/drawing/2014/main" id="{8C334732-6F52-46A5-907D-3AF61FE37787}"/>
            </a:ext>
          </a:extLst>
        </xdr:cNvPr>
        <xdr:cNvCxnSpPr/>
      </xdr:nvCxnSpPr>
      <xdr:spPr>
        <a:xfrm>
          <a:off x="12814300" y="588100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94AF3C40-871D-4F13-8A9E-94C2B99C7D8D}"/>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4A9E11B4-625B-46C3-A012-63686938DB68}"/>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CF0724F3-1417-450F-86B5-706640BB8718}"/>
            </a:ext>
          </a:extLst>
        </xdr:cNvPr>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64D614E1-B624-4278-A29C-0A223E83E38E}"/>
            </a:ext>
          </a:extLst>
        </xdr:cNvPr>
        <xdr:cNvSpPr txBox="1"/>
      </xdr:nvSpPr>
      <xdr:spPr>
        <a:xfrm>
          <a:off x="12611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169653</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967B85D9-3D5A-41FE-A348-6B3FCA4E9C61}"/>
            </a:ext>
          </a:extLst>
        </xdr:cNvPr>
        <xdr:cNvSpPr txBox="1"/>
      </xdr:nvSpPr>
      <xdr:spPr>
        <a:xfrm>
          <a:off x="152660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96174</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31F7FF09-3FA1-4E3F-8B31-36EF9600D60C}"/>
            </a:ext>
          </a:extLst>
        </xdr:cNvPr>
        <xdr:cNvSpPr txBox="1"/>
      </xdr:nvSpPr>
      <xdr:spPr>
        <a:xfrm>
          <a:off x="143897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22696</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1A31D22B-8D28-4DAB-9BDD-18731D5028A0}"/>
            </a:ext>
          </a:extLst>
        </xdr:cNvPr>
        <xdr:cNvSpPr txBox="1"/>
      </xdr:nvSpPr>
      <xdr:spPr>
        <a:xfrm>
          <a:off x="13500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119034</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0FA5E08E-5781-401C-9D4D-841009DF1C5A}"/>
            </a:ext>
          </a:extLst>
        </xdr:cNvPr>
        <xdr:cNvSpPr txBox="1"/>
      </xdr:nvSpPr>
      <xdr:spPr>
        <a:xfrm>
          <a:off x="12611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84F2EAD3-BDE7-4DBE-B139-6C82D45CDFB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3A1F5488-106D-4AB9-998B-1F647CAD16F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42240595-365D-4AF8-BCAC-616DA97824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DC50E2D6-4ACB-497E-BED2-FA15BF7232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6AC00D25-ABF7-445A-9B68-558EC779D39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E9B03C04-DB9E-444C-A361-3564FEB6F4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ED0A3E79-8F63-49A2-B638-FFD66EA8727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AC834830-A8D6-4081-B21F-ABC20D76E61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905BA8A9-76B4-433A-93E2-840E91945D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A27EAC66-1B4A-4206-B901-4FC9CA0E9E2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a:extLst>
            <a:ext uri="{FF2B5EF4-FFF2-40B4-BE49-F238E27FC236}">
              <a16:creationId xmlns:a16="http://schemas.microsoft.com/office/drawing/2014/main" id="{787920E0-D9BF-4BD9-BB0D-40A90D7705A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7" name="テキスト ボックス 366">
          <a:extLst>
            <a:ext uri="{FF2B5EF4-FFF2-40B4-BE49-F238E27FC236}">
              <a16:creationId xmlns:a16="http://schemas.microsoft.com/office/drawing/2014/main" id="{17300602-CBA0-4E4E-8BE4-F448B34CCD3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a:extLst>
            <a:ext uri="{FF2B5EF4-FFF2-40B4-BE49-F238E27FC236}">
              <a16:creationId xmlns:a16="http://schemas.microsoft.com/office/drawing/2014/main" id="{0C50DA1D-4447-4B59-89E5-21403392841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9" name="テキスト ボックス 368">
          <a:extLst>
            <a:ext uri="{FF2B5EF4-FFF2-40B4-BE49-F238E27FC236}">
              <a16:creationId xmlns:a16="http://schemas.microsoft.com/office/drawing/2014/main" id="{2EE00908-5D3C-431D-B47F-CBC5E209A73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a:extLst>
            <a:ext uri="{FF2B5EF4-FFF2-40B4-BE49-F238E27FC236}">
              <a16:creationId xmlns:a16="http://schemas.microsoft.com/office/drawing/2014/main" id="{1B735FDF-7707-48C5-BFDF-EBE6D154697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1" name="テキスト ボックス 370">
          <a:extLst>
            <a:ext uri="{FF2B5EF4-FFF2-40B4-BE49-F238E27FC236}">
              <a16:creationId xmlns:a16="http://schemas.microsoft.com/office/drawing/2014/main" id="{77C9650B-ABC7-4363-9969-1360B40D9802}"/>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a:extLst>
            <a:ext uri="{FF2B5EF4-FFF2-40B4-BE49-F238E27FC236}">
              <a16:creationId xmlns:a16="http://schemas.microsoft.com/office/drawing/2014/main" id="{382DDC8E-13CB-4B2C-A152-9388E8C5B73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3" name="テキスト ボックス 372">
          <a:extLst>
            <a:ext uri="{FF2B5EF4-FFF2-40B4-BE49-F238E27FC236}">
              <a16:creationId xmlns:a16="http://schemas.microsoft.com/office/drawing/2014/main" id="{CB20465E-A03D-49C3-83B0-BD5D0C5E5B54}"/>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a:extLst>
            <a:ext uri="{FF2B5EF4-FFF2-40B4-BE49-F238E27FC236}">
              <a16:creationId xmlns:a16="http://schemas.microsoft.com/office/drawing/2014/main" id="{A182A5D8-68EF-4D80-B622-B09F4E02CAD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5" name="テキスト ボックス 374">
          <a:extLst>
            <a:ext uri="{FF2B5EF4-FFF2-40B4-BE49-F238E27FC236}">
              <a16:creationId xmlns:a16="http://schemas.microsoft.com/office/drawing/2014/main" id="{90C62129-A792-40E8-A912-C997B2F1D71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23828295-A035-4919-9B02-1A310D1413E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7" name="テキスト ボックス 376">
          <a:extLst>
            <a:ext uri="{FF2B5EF4-FFF2-40B4-BE49-F238E27FC236}">
              <a16:creationId xmlns:a16="http://schemas.microsoft.com/office/drawing/2014/main" id="{96A51B7B-A39A-4B23-B54E-F8E70346758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3FBB9877-EFC3-4676-A34E-9F05F723E7A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379" name="直線コネクタ 378">
          <a:extLst>
            <a:ext uri="{FF2B5EF4-FFF2-40B4-BE49-F238E27FC236}">
              <a16:creationId xmlns:a16="http://schemas.microsoft.com/office/drawing/2014/main" id="{5FAACA51-1FAE-46B9-9CF5-901BEF1738A4}"/>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380" name="【一般廃棄物処理施設】&#10;一人当たり有形固定資産（償却資産）額最小値テキスト">
          <a:extLst>
            <a:ext uri="{FF2B5EF4-FFF2-40B4-BE49-F238E27FC236}">
              <a16:creationId xmlns:a16="http://schemas.microsoft.com/office/drawing/2014/main" id="{4C89F4BE-828C-4C69-8884-E4C6D7A372B2}"/>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381" name="直線コネクタ 380">
          <a:extLst>
            <a:ext uri="{FF2B5EF4-FFF2-40B4-BE49-F238E27FC236}">
              <a16:creationId xmlns:a16="http://schemas.microsoft.com/office/drawing/2014/main" id="{D847DA25-0EB9-422E-9F53-D2C49FC76AF1}"/>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382" name="【一般廃棄物処理施設】&#10;一人当たり有形固定資産（償却資産）額最大値テキスト">
          <a:extLst>
            <a:ext uri="{FF2B5EF4-FFF2-40B4-BE49-F238E27FC236}">
              <a16:creationId xmlns:a16="http://schemas.microsoft.com/office/drawing/2014/main" id="{9C3A1F76-1610-4464-AC1A-98F88AC5C4BC}"/>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383" name="直線コネクタ 382">
          <a:extLst>
            <a:ext uri="{FF2B5EF4-FFF2-40B4-BE49-F238E27FC236}">
              <a16:creationId xmlns:a16="http://schemas.microsoft.com/office/drawing/2014/main" id="{5E4539CD-AF25-4402-B2F0-94C59DEB02C8}"/>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88792A8C-90FE-4FF1-B688-EAADA2232E7B}"/>
            </a:ext>
          </a:extLst>
        </xdr:cNvPr>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385" name="フローチャート: 判断 384">
          <a:extLst>
            <a:ext uri="{FF2B5EF4-FFF2-40B4-BE49-F238E27FC236}">
              <a16:creationId xmlns:a16="http://schemas.microsoft.com/office/drawing/2014/main" id="{4E0C3B2F-C43C-4C9E-8898-7350EB916FB6}"/>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386" name="フローチャート: 判断 385">
          <a:extLst>
            <a:ext uri="{FF2B5EF4-FFF2-40B4-BE49-F238E27FC236}">
              <a16:creationId xmlns:a16="http://schemas.microsoft.com/office/drawing/2014/main" id="{02232C4A-B3A7-4C63-8E5A-FE895601DC71}"/>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387" name="フローチャート: 判断 386">
          <a:extLst>
            <a:ext uri="{FF2B5EF4-FFF2-40B4-BE49-F238E27FC236}">
              <a16:creationId xmlns:a16="http://schemas.microsoft.com/office/drawing/2014/main" id="{4FE64146-B142-4C9B-972C-6D1CDD3548AA}"/>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388" name="フローチャート: 判断 387">
          <a:extLst>
            <a:ext uri="{FF2B5EF4-FFF2-40B4-BE49-F238E27FC236}">
              <a16:creationId xmlns:a16="http://schemas.microsoft.com/office/drawing/2014/main" id="{FEA66228-C1BB-427C-8B8A-A364E25A1012}"/>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389" name="フローチャート: 判断 388">
          <a:extLst>
            <a:ext uri="{FF2B5EF4-FFF2-40B4-BE49-F238E27FC236}">
              <a16:creationId xmlns:a16="http://schemas.microsoft.com/office/drawing/2014/main" id="{596AF3A2-BDCE-42E6-968B-9FCD8C749CD6}"/>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81DE625A-633C-4AE1-80F1-EEC35ED256F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88E4914C-38CD-4D7F-9FAE-55E254AF83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CBF1D505-C3BB-4741-9A90-033CA593BB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4D689C23-38F3-450E-9BEA-00004F2584A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E56E51E8-089F-4DAF-86A7-A925054AFA1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148061</xdr:rowOff>
    </xdr:from>
    <xdr:to>
      <xdr:col>116</xdr:col>
      <xdr:colOff>114300</xdr:colOff>
      <xdr:row>42</xdr:row>
      <xdr:rowOff>78211</xdr:rowOff>
    </xdr:to>
    <xdr:sp macro="" textlink="">
      <xdr:nvSpPr>
        <xdr:cNvPr id="395" name="楕円 394">
          <a:extLst>
            <a:ext uri="{FF2B5EF4-FFF2-40B4-BE49-F238E27FC236}">
              <a16:creationId xmlns:a16="http://schemas.microsoft.com/office/drawing/2014/main" id="{AA0360B0-E007-43D6-BDD9-48EB6682876F}"/>
            </a:ext>
          </a:extLst>
        </xdr:cNvPr>
        <xdr:cNvSpPr/>
      </xdr:nvSpPr>
      <xdr:spPr>
        <a:xfrm>
          <a:off x="22110700" y="717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62988</xdr:rowOff>
    </xdr:from>
    <xdr:ext cx="534377" cy="259045"/>
    <xdr:sp macro="" textlink="">
      <xdr:nvSpPr>
        <xdr:cNvPr id="396" name="【一般廃棄物処理施設】&#10;一人当たり有形固定資産（償却資産）額該当値テキスト">
          <a:extLst>
            <a:ext uri="{FF2B5EF4-FFF2-40B4-BE49-F238E27FC236}">
              <a16:creationId xmlns:a16="http://schemas.microsoft.com/office/drawing/2014/main" id="{26B774E3-61AD-46AC-82DF-02AB39FBF549}"/>
            </a:ext>
          </a:extLst>
        </xdr:cNvPr>
        <xdr:cNvSpPr txBox="1"/>
      </xdr:nvSpPr>
      <xdr:spPr>
        <a:xfrm>
          <a:off x="22199600" y="709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148175</xdr:rowOff>
    </xdr:from>
    <xdr:to>
      <xdr:col>112</xdr:col>
      <xdr:colOff>38100</xdr:colOff>
      <xdr:row>42</xdr:row>
      <xdr:rowOff>78325</xdr:rowOff>
    </xdr:to>
    <xdr:sp macro="" textlink="">
      <xdr:nvSpPr>
        <xdr:cNvPr id="397" name="楕円 396">
          <a:extLst>
            <a:ext uri="{FF2B5EF4-FFF2-40B4-BE49-F238E27FC236}">
              <a16:creationId xmlns:a16="http://schemas.microsoft.com/office/drawing/2014/main" id="{19193FD6-C2F4-4318-AF47-9328B5ECE2A0}"/>
            </a:ext>
          </a:extLst>
        </xdr:cNvPr>
        <xdr:cNvSpPr/>
      </xdr:nvSpPr>
      <xdr:spPr>
        <a:xfrm>
          <a:off x="21272500" y="71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27411</xdr:rowOff>
    </xdr:from>
    <xdr:to>
      <xdr:col>116</xdr:col>
      <xdr:colOff>63500</xdr:colOff>
      <xdr:row>42</xdr:row>
      <xdr:rowOff>27525</xdr:rowOff>
    </xdr:to>
    <xdr:cxnSp macro="">
      <xdr:nvCxnSpPr>
        <xdr:cNvPr id="398" name="直線コネクタ 397">
          <a:extLst>
            <a:ext uri="{FF2B5EF4-FFF2-40B4-BE49-F238E27FC236}">
              <a16:creationId xmlns:a16="http://schemas.microsoft.com/office/drawing/2014/main" id="{C2FC39F7-7650-4A4D-88E3-E997229482A7}"/>
            </a:ext>
          </a:extLst>
        </xdr:cNvPr>
        <xdr:cNvCxnSpPr/>
      </xdr:nvCxnSpPr>
      <xdr:spPr>
        <a:xfrm flipV="1">
          <a:off x="21323300" y="7228311"/>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148497</xdr:rowOff>
    </xdr:from>
    <xdr:to>
      <xdr:col>107</xdr:col>
      <xdr:colOff>101600</xdr:colOff>
      <xdr:row>42</xdr:row>
      <xdr:rowOff>78647</xdr:rowOff>
    </xdr:to>
    <xdr:sp macro="" textlink="">
      <xdr:nvSpPr>
        <xdr:cNvPr id="399" name="楕円 398">
          <a:extLst>
            <a:ext uri="{FF2B5EF4-FFF2-40B4-BE49-F238E27FC236}">
              <a16:creationId xmlns:a16="http://schemas.microsoft.com/office/drawing/2014/main" id="{DA7987E7-78C7-4769-B105-C10EEE7C4511}"/>
            </a:ext>
          </a:extLst>
        </xdr:cNvPr>
        <xdr:cNvSpPr/>
      </xdr:nvSpPr>
      <xdr:spPr>
        <a:xfrm>
          <a:off x="20383500" y="71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27525</xdr:rowOff>
    </xdr:from>
    <xdr:to>
      <xdr:col>111</xdr:col>
      <xdr:colOff>177800</xdr:colOff>
      <xdr:row>42</xdr:row>
      <xdr:rowOff>27847</xdr:rowOff>
    </xdr:to>
    <xdr:cxnSp macro="">
      <xdr:nvCxnSpPr>
        <xdr:cNvPr id="400" name="直線コネクタ 399">
          <a:extLst>
            <a:ext uri="{FF2B5EF4-FFF2-40B4-BE49-F238E27FC236}">
              <a16:creationId xmlns:a16="http://schemas.microsoft.com/office/drawing/2014/main" id="{76C4AB5B-750A-4F72-978F-29608EF3E9D3}"/>
            </a:ext>
          </a:extLst>
        </xdr:cNvPr>
        <xdr:cNvCxnSpPr/>
      </xdr:nvCxnSpPr>
      <xdr:spPr>
        <a:xfrm flipV="1">
          <a:off x="20434300" y="7228425"/>
          <a:ext cx="8890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148727</xdr:rowOff>
    </xdr:from>
    <xdr:to>
      <xdr:col>102</xdr:col>
      <xdr:colOff>165100</xdr:colOff>
      <xdr:row>42</xdr:row>
      <xdr:rowOff>78877</xdr:rowOff>
    </xdr:to>
    <xdr:sp macro="" textlink="">
      <xdr:nvSpPr>
        <xdr:cNvPr id="401" name="楕円 400">
          <a:extLst>
            <a:ext uri="{FF2B5EF4-FFF2-40B4-BE49-F238E27FC236}">
              <a16:creationId xmlns:a16="http://schemas.microsoft.com/office/drawing/2014/main" id="{B8674602-DCA6-401B-AAEB-E901E126A287}"/>
            </a:ext>
          </a:extLst>
        </xdr:cNvPr>
        <xdr:cNvSpPr/>
      </xdr:nvSpPr>
      <xdr:spPr>
        <a:xfrm>
          <a:off x="19494500" y="717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27847</xdr:rowOff>
    </xdr:from>
    <xdr:to>
      <xdr:col>107</xdr:col>
      <xdr:colOff>50800</xdr:colOff>
      <xdr:row>42</xdr:row>
      <xdr:rowOff>28077</xdr:rowOff>
    </xdr:to>
    <xdr:cxnSp macro="">
      <xdr:nvCxnSpPr>
        <xdr:cNvPr id="402" name="直線コネクタ 401">
          <a:extLst>
            <a:ext uri="{FF2B5EF4-FFF2-40B4-BE49-F238E27FC236}">
              <a16:creationId xmlns:a16="http://schemas.microsoft.com/office/drawing/2014/main" id="{7CF7874F-B94D-4E64-ABF3-4524B8E284B8}"/>
            </a:ext>
          </a:extLst>
        </xdr:cNvPr>
        <xdr:cNvCxnSpPr/>
      </xdr:nvCxnSpPr>
      <xdr:spPr>
        <a:xfrm flipV="1">
          <a:off x="19545300" y="7228747"/>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148899</xdr:rowOff>
    </xdr:from>
    <xdr:to>
      <xdr:col>98</xdr:col>
      <xdr:colOff>38100</xdr:colOff>
      <xdr:row>42</xdr:row>
      <xdr:rowOff>79049</xdr:rowOff>
    </xdr:to>
    <xdr:sp macro="" textlink="">
      <xdr:nvSpPr>
        <xdr:cNvPr id="403" name="楕円 402">
          <a:extLst>
            <a:ext uri="{FF2B5EF4-FFF2-40B4-BE49-F238E27FC236}">
              <a16:creationId xmlns:a16="http://schemas.microsoft.com/office/drawing/2014/main" id="{E1D378E9-78E3-4286-96C2-450D78E2D334}"/>
            </a:ext>
          </a:extLst>
        </xdr:cNvPr>
        <xdr:cNvSpPr/>
      </xdr:nvSpPr>
      <xdr:spPr>
        <a:xfrm>
          <a:off x="18605500" y="717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28077</xdr:rowOff>
    </xdr:from>
    <xdr:to>
      <xdr:col>102</xdr:col>
      <xdr:colOff>114300</xdr:colOff>
      <xdr:row>42</xdr:row>
      <xdr:rowOff>28249</xdr:rowOff>
    </xdr:to>
    <xdr:cxnSp macro="">
      <xdr:nvCxnSpPr>
        <xdr:cNvPr id="404" name="直線コネクタ 403">
          <a:extLst>
            <a:ext uri="{FF2B5EF4-FFF2-40B4-BE49-F238E27FC236}">
              <a16:creationId xmlns:a16="http://schemas.microsoft.com/office/drawing/2014/main" id="{EDDE4E8E-407E-4A2D-AB5D-F15B1DCC5161}"/>
            </a:ext>
          </a:extLst>
        </xdr:cNvPr>
        <xdr:cNvCxnSpPr/>
      </xdr:nvCxnSpPr>
      <xdr:spPr>
        <a:xfrm flipV="1">
          <a:off x="18656300" y="7228977"/>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24CDD152-2D99-4900-AAB1-F5AA1A8A051A}"/>
            </a:ext>
          </a:extLst>
        </xdr:cNvPr>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FD09D8AF-28FD-4B59-960F-5126041E2909}"/>
            </a:ext>
          </a:extLst>
        </xdr:cNvPr>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A3E83066-8A68-42D5-AD02-CF3B063E338B}"/>
            </a:ext>
          </a:extLst>
        </xdr:cNvPr>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7A189243-B105-42CD-9E12-C33DF14C8F43}"/>
            </a:ext>
          </a:extLst>
        </xdr:cNvPr>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69452</xdr:rowOff>
    </xdr:from>
    <xdr:ext cx="534377" cy="259045"/>
    <xdr:sp macro="" textlink="">
      <xdr:nvSpPr>
        <xdr:cNvPr id="409" name="n_1mainValue【一般廃棄物処理施設】&#10;一人当たり有形固定資産（償却資産）額">
          <a:extLst>
            <a:ext uri="{FF2B5EF4-FFF2-40B4-BE49-F238E27FC236}">
              <a16:creationId xmlns:a16="http://schemas.microsoft.com/office/drawing/2014/main" id="{CE0A08E9-B485-4746-9BA7-00804B376316}"/>
            </a:ext>
          </a:extLst>
        </xdr:cNvPr>
        <xdr:cNvSpPr txBox="1"/>
      </xdr:nvSpPr>
      <xdr:spPr>
        <a:xfrm>
          <a:off x="21043411" y="72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69774</xdr:rowOff>
    </xdr:from>
    <xdr:ext cx="534377" cy="259045"/>
    <xdr:sp macro="" textlink="">
      <xdr:nvSpPr>
        <xdr:cNvPr id="410" name="n_2mainValue【一般廃棄物処理施設】&#10;一人当たり有形固定資産（償却資産）額">
          <a:extLst>
            <a:ext uri="{FF2B5EF4-FFF2-40B4-BE49-F238E27FC236}">
              <a16:creationId xmlns:a16="http://schemas.microsoft.com/office/drawing/2014/main" id="{C5D9A2F0-334B-4709-A518-0529AE76F201}"/>
            </a:ext>
          </a:extLst>
        </xdr:cNvPr>
        <xdr:cNvSpPr txBox="1"/>
      </xdr:nvSpPr>
      <xdr:spPr>
        <a:xfrm>
          <a:off x="20167111" y="72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70004</xdr:rowOff>
    </xdr:from>
    <xdr:ext cx="534377" cy="259045"/>
    <xdr:sp macro="" textlink="">
      <xdr:nvSpPr>
        <xdr:cNvPr id="411" name="n_3mainValue【一般廃棄物処理施設】&#10;一人当たり有形固定資産（償却資産）額">
          <a:extLst>
            <a:ext uri="{FF2B5EF4-FFF2-40B4-BE49-F238E27FC236}">
              <a16:creationId xmlns:a16="http://schemas.microsoft.com/office/drawing/2014/main" id="{F4283DED-DE8E-4315-9EB0-11CF0AC42266}"/>
            </a:ext>
          </a:extLst>
        </xdr:cNvPr>
        <xdr:cNvSpPr txBox="1"/>
      </xdr:nvSpPr>
      <xdr:spPr>
        <a:xfrm>
          <a:off x="19278111" y="72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70176</xdr:rowOff>
    </xdr:from>
    <xdr:ext cx="534377" cy="259045"/>
    <xdr:sp macro="" textlink="">
      <xdr:nvSpPr>
        <xdr:cNvPr id="412" name="n_4mainValue【一般廃棄物処理施設】&#10;一人当たり有形固定資産（償却資産）額">
          <a:extLst>
            <a:ext uri="{FF2B5EF4-FFF2-40B4-BE49-F238E27FC236}">
              <a16:creationId xmlns:a16="http://schemas.microsoft.com/office/drawing/2014/main" id="{2137014D-E759-4161-ADA6-651090AB2348}"/>
            </a:ext>
          </a:extLst>
        </xdr:cNvPr>
        <xdr:cNvSpPr txBox="1"/>
      </xdr:nvSpPr>
      <xdr:spPr>
        <a:xfrm>
          <a:off x="18389111" y="727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8908A69A-5EB3-445D-80EC-1D0F09D00DC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26CD9944-CCD8-4E68-B4CC-B790C957DF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FB667621-6FFC-4836-AD04-753AFF07C88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71975C51-78F7-48A8-9345-8864C9D29A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49563289-FD0D-4E88-8566-6FE152A155F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A6AF63EE-7ADB-4B18-B228-1186A0B677F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F68DCD17-B42F-41D1-A0D6-FD784A9FB83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4E205450-DF8B-46C4-AE74-DE05A6FAFB4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a:extLst>
            <a:ext uri="{FF2B5EF4-FFF2-40B4-BE49-F238E27FC236}">
              <a16:creationId xmlns:a16="http://schemas.microsoft.com/office/drawing/2014/main" id="{3C417A31-6CAE-47F0-86E7-9BA2491FD7C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a:extLst>
            <a:ext uri="{FF2B5EF4-FFF2-40B4-BE49-F238E27FC236}">
              <a16:creationId xmlns:a16="http://schemas.microsoft.com/office/drawing/2014/main" id="{888E5574-1A56-46DD-A760-2EB40DED2A3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a:extLst>
            <a:ext uri="{FF2B5EF4-FFF2-40B4-BE49-F238E27FC236}">
              <a16:creationId xmlns:a16="http://schemas.microsoft.com/office/drawing/2014/main" id="{B3F431D1-9AED-411C-8BB7-748E614D5EF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a:extLst>
            <a:ext uri="{FF2B5EF4-FFF2-40B4-BE49-F238E27FC236}">
              <a16:creationId xmlns:a16="http://schemas.microsoft.com/office/drawing/2014/main" id="{BCE6379C-203B-48D1-B816-77F8CD738F3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a:extLst>
            <a:ext uri="{FF2B5EF4-FFF2-40B4-BE49-F238E27FC236}">
              <a16:creationId xmlns:a16="http://schemas.microsoft.com/office/drawing/2014/main" id="{D2C70297-B407-4233-9909-57876803C90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a:extLst>
            <a:ext uri="{FF2B5EF4-FFF2-40B4-BE49-F238E27FC236}">
              <a16:creationId xmlns:a16="http://schemas.microsoft.com/office/drawing/2014/main" id="{5602A4E1-0202-4AC5-B39A-60D7FCA948D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a:extLst>
            <a:ext uri="{FF2B5EF4-FFF2-40B4-BE49-F238E27FC236}">
              <a16:creationId xmlns:a16="http://schemas.microsoft.com/office/drawing/2014/main" id="{686378F0-F0F2-49C8-B45D-BE60B23C85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a:extLst>
            <a:ext uri="{FF2B5EF4-FFF2-40B4-BE49-F238E27FC236}">
              <a16:creationId xmlns:a16="http://schemas.microsoft.com/office/drawing/2014/main" id="{60302A43-0592-4352-B1ED-B7AB6C663DF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a:extLst>
            <a:ext uri="{FF2B5EF4-FFF2-40B4-BE49-F238E27FC236}">
              <a16:creationId xmlns:a16="http://schemas.microsoft.com/office/drawing/2014/main" id="{2CA87543-036C-4589-A07E-7A593AE671E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a:extLst>
            <a:ext uri="{FF2B5EF4-FFF2-40B4-BE49-F238E27FC236}">
              <a16:creationId xmlns:a16="http://schemas.microsoft.com/office/drawing/2014/main" id="{F6294FF6-8B22-4B9D-B216-2B5282B7A77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a:extLst>
            <a:ext uri="{FF2B5EF4-FFF2-40B4-BE49-F238E27FC236}">
              <a16:creationId xmlns:a16="http://schemas.microsoft.com/office/drawing/2014/main" id="{55DEFE0D-9E07-450F-8EBC-416925C018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a:extLst>
            <a:ext uri="{FF2B5EF4-FFF2-40B4-BE49-F238E27FC236}">
              <a16:creationId xmlns:a16="http://schemas.microsoft.com/office/drawing/2014/main" id="{4FEA1464-2717-4570-A41E-EDB8F66AF2C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a:extLst>
            <a:ext uri="{FF2B5EF4-FFF2-40B4-BE49-F238E27FC236}">
              <a16:creationId xmlns:a16="http://schemas.microsoft.com/office/drawing/2014/main" id="{F0060004-FD72-4259-B9C1-80E687977E6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a:extLst>
            <a:ext uri="{FF2B5EF4-FFF2-40B4-BE49-F238E27FC236}">
              <a16:creationId xmlns:a16="http://schemas.microsoft.com/office/drawing/2014/main" id="{7D70863B-B1FE-4FF6-916F-651C9B5BB3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a:extLst>
            <a:ext uri="{FF2B5EF4-FFF2-40B4-BE49-F238E27FC236}">
              <a16:creationId xmlns:a16="http://schemas.microsoft.com/office/drawing/2014/main" id="{EC681CD3-8176-4C6E-B77D-A7781834F5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a:extLst>
            <a:ext uri="{FF2B5EF4-FFF2-40B4-BE49-F238E27FC236}">
              <a16:creationId xmlns:a16="http://schemas.microsoft.com/office/drawing/2014/main" id="{849CA75C-92CD-4325-A9B6-076056543DC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7" name="正方形/長方形 436">
          <a:extLst>
            <a:ext uri="{FF2B5EF4-FFF2-40B4-BE49-F238E27FC236}">
              <a16:creationId xmlns:a16="http://schemas.microsoft.com/office/drawing/2014/main" id="{FC00AB0A-2A75-409C-A247-4FD577D49D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8" name="正方形/長方形 437">
          <a:extLst>
            <a:ext uri="{FF2B5EF4-FFF2-40B4-BE49-F238E27FC236}">
              <a16:creationId xmlns:a16="http://schemas.microsoft.com/office/drawing/2014/main" id="{CF7912CC-ECE9-4A11-A6AB-155BAFE0AE6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9" name="正方形/長方形 438">
          <a:extLst>
            <a:ext uri="{FF2B5EF4-FFF2-40B4-BE49-F238E27FC236}">
              <a16:creationId xmlns:a16="http://schemas.microsoft.com/office/drawing/2014/main" id="{727C5681-2C32-4EFD-910A-48D71747B08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0" name="正方形/長方形 439">
          <a:extLst>
            <a:ext uri="{FF2B5EF4-FFF2-40B4-BE49-F238E27FC236}">
              <a16:creationId xmlns:a16="http://schemas.microsoft.com/office/drawing/2014/main" id="{746585D6-98B0-4EA7-BE0B-F3573BD5D9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1" name="正方形/長方形 440">
          <a:extLst>
            <a:ext uri="{FF2B5EF4-FFF2-40B4-BE49-F238E27FC236}">
              <a16:creationId xmlns:a16="http://schemas.microsoft.com/office/drawing/2014/main" id="{119F9025-8E15-4982-B999-5CA7E41468D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2" name="正方形/長方形 441">
          <a:extLst>
            <a:ext uri="{FF2B5EF4-FFF2-40B4-BE49-F238E27FC236}">
              <a16:creationId xmlns:a16="http://schemas.microsoft.com/office/drawing/2014/main" id="{625CCDB5-3EFF-4006-956B-41CD0AE4AE6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3" name="正方形/長方形 442">
          <a:extLst>
            <a:ext uri="{FF2B5EF4-FFF2-40B4-BE49-F238E27FC236}">
              <a16:creationId xmlns:a16="http://schemas.microsoft.com/office/drawing/2014/main" id="{7440C1D4-C82B-476B-909F-1BD3C176866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4" name="正方形/長方形 443">
          <a:extLst>
            <a:ext uri="{FF2B5EF4-FFF2-40B4-BE49-F238E27FC236}">
              <a16:creationId xmlns:a16="http://schemas.microsoft.com/office/drawing/2014/main" id="{386DA51E-6E8E-41E8-AC82-8401C104C0B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a:extLst>
            <a:ext uri="{FF2B5EF4-FFF2-40B4-BE49-F238E27FC236}">
              <a16:creationId xmlns:a16="http://schemas.microsoft.com/office/drawing/2014/main" id="{F169073D-2F59-4F75-AB67-3774B63001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a:extLst>
            <a:ext uri="{FF2B5EF4-FFF2-40B4-BE49-F238E27FC236}">
              <a16:creationId xmlns:a16="http://schemas.microsoft.com/office/drawing/2014/main" id="{ED4CD15F-854E-42E2-93C3-C8E9B0D951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a:extLst>
            <a:ext uri="{FF2B5EF4-FFF2-40B4-BE49-F238E27FC236}">
              <a16:creationId xmlns:a16="http://schemas.microsoft.com/office/drawing/2014/main" id="{0DF25627-6B9E-4F1D-890B-B0764F7E02F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a:extLst>
            <a:ext uri="{FF2B5EF4-FFF2-40B4-BE49-F238E27FC236}">
              <a16:creationId xmlns:a16="http://schemas.microsoft.com/office/drawing/2014/main" id="{5AF78C10-D748-46A6-8C97-FCD6A83033C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a:extLst>
            <a:ext uri="{FF2B5EF4-FFF2-40B4-BE49-F238E27FC236}">
              <a16:creationId xmlns:a16="http://schemas.microsoft.com/office/drawing/2014/main" id="{3FCD1624-B3B3-4561-8EF4-C9BA2137A9C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a:extLst>
            <a:ext uri="{FF2B5EF4-FFF2-40B4-BE49-F238E27FC236}">
              <a16:creationId xmlns:a16="http://schemas.microsoft.com/office/drawing/2014/main" id="{708FF4E6-2B22-4F4E-91B2-FC4CDF233A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a:extLst>
            <a:ext uri="{FF2B5EF4-FFF2-40B4-BE49-F238E27FC236}">
              <a16:creationId xmlns:a16="http://schemas.microsoft.com/office/drawing/2014/main" id="{EE8FA4AB-076F-41FD-BF47-45D49FF1948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a:extLst>
            <a:ext uri="{FF2B5EF4-FFF2-40B4-BE49-F238E27FC236}">
              <a16:creationId xmlns:a16="http://schemas.microsoft.com/office/drawing/2014/main" id="{D809A25A-A4E5-46CD-A61F-2BA37432B86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a:extLst>
            <a:ext uri="{FF2B5EF4-FFF2-40B4-BE49-F238E27FC236}">
              <a16:creationId xmlns:a16="http://schemas.microsoft.com/office/drawing/2014/main" id="{E252D67E-CD4B-4402-9D64-6026D9D76E1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a:extLst>
            <a:ext uri="{FF2B5EF4-FFF2-40B4-BE49-F238E27FC236}">
              <a16:creationId xmlns:a16="http://schemas.microsoft.com/office/drawing/2014/main" id="{064908C8-A861-41E6-A7C9-57057E91A36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a:extLst>
            <a:ext uri="{FF2B5EF4-FFF2-40B4-BE49-F238E27FC236}">
              <a16:creationId xmlns:a16="http://schemas.microsoft.com/office/drawing/2014/main" id="{09B0DE82-EE4C-4507-A418-F352BA5698E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6" name="直線コネクタ 455">
          <a:extLst>
            <a:ext uri="{FF2B5EF4-FFF2-40B4-BE49-F238E27FC236}">
              <a16:creationId xmlns:a16="http://schemas.microsoft.com/office/drawing/2014/main" id="{1667C623-9D2B-446F-A6F0-0FCF2E080C6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7" name="テキスト ボックス 456">
          <a:extLst>
            <a:ext uri="{FF2B5EF4-FFF2-40B4-BE49-F238E27FC236}">
              <a16:creationId xmlns:a16="http://schemas.microsoft.com/office/drawing/2014/main" id="{2479DC16-D5A8-4A1E-86D3-5AF2458F312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8" name="直線コネクタ 457">
          <a:extLst>
            <a:ext uri="{FF2B5EF4-FFF2-40B4-BE49-F238E27FC236}">
              <a16:creationId xmlns:a16="http://schemas.microsoft.com/office/drawing/2014/main" id="{2BCAAF35-67A0-4FCC-B889-29C01E46C2E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9" name="テキスト ボックス 458">
          <a:extLst>
            <a:ext uri="{FF2B5EF4-FFF2-40B4-BE49-F238E27FC236}">
              <a16:creationId xmlns:a16="http://schemas.microsoft.com/office/drawing/2014/main" id="{DBB908D0-5C7F-47BA-8F33-48714348877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0" name="直線コネクタ 459">
          <a:extLst>
            <a:ext uri="{FF2B5EF4-FFF2-40B4-BE49-F238E27FC236}">
              <a16:creationId xmlns:a16="http://schemas.microsoft.com/office/drawing/2014/main" id="{4BB312EC-CB30-4507-A16B-F93F14F2227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1" name="テキスト ボックス 460">
          <a:extLst>
            <a:ext uri="{FF2B5EF4-FFF2-40B4-BE49-F238E27FC236}">
              <a16:creationId xmlns:a16="http://schemas.microsoft.com/office/drawing/2014/main" id="{B628F5D2-65D1-4023-B3CC-09CA287BC21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2" name="直線コネクタ 461">
          <a:extLst>
            <a:ext uri="{FF2B5EF4-FFF2-40B4-BE49-F238E27FC236}">
              <a16:creationId xmlns:a16="http://schemas.microsoft.com/office/drawing/2014/main" id="{8259D76E-CD12-4B20-96D0-654280297CF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3" name="テキスト ボックス 462">
          <a:extLst>
            <a:ext uri="{FF2B5EF4-FFF2-40B4-BE49-F238E27FC236}">
              <a16:creationId xmlns:a16="http://schemas.microsoft.com/office/drawing/2014/main" id="{BC937653-892F-42F3-BA0F-E3EE0F01FA5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4" name="直線コネクタ 463">
          <a:extLst>
            <a:ext uri="{FF2B5EF4-FFF2-40B4-BE49-F238E27FC236}">
              <a16:creationId xmlns:a16="http://schemas.microsoft.com/office/drawing/2014/main" id="{57AD2391-894F-4EDE-956E-3171B86D5EC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5" name="テキスト ボックス 464">
          <a:extLst>
            <a:ext uri="{FF2B5EF4-FFF2-40B4-BE49-F238E27FC236}">
              <a16:creationId xmlns:a16="http://schemas.microsoft.com/office/drawing/2014/main" id="{31725D4A-1366-4809-A244-12507ABE810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6" name="直線コネクタ 465">
          <a:extLst>
            <a:ext uri="{FF2B5EF4-FFF2-40B4-BE49-F238E27FC236}">
              <a16:creationId xmlns:a16="http://schemas.microsoft.com/office/drawing/2014/main" id="{1ECA544A-DD4D-4A99-9620-54856969648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7" name="テキスト ボックス 466">
          <a:extLst>
            <a:ext uri="{FF2B5EF4-FFF2-40B4-BE49-F238E27FC236}">
              <a16:creationId xmlns:a16="http://schemas.microsoft.com/office/drawing/2014/main" id="{98A234AA-1CB4-4CC8-8266-31B09112F0B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8" name="直線コネクタ 467">
          <a:extLst>
            <a:ext uri="{FF2B5EF4-FFF2-40B4-BE49-F238E27FC236}">
              <a16:creationId xmlns:a16="http://schemas.microsoft.com/office/drawing/2014/main" id="{8B73ED94-CCC7-438C-9A55-7449FA5D0DC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a:extLst>
            <a:ext uri="{FF2B5EF4-FFF2-40B4-BE49-F238E27FC236}">
              <a16:creationId xmlns:a16="http://schemas.microsoft.com/office/drawing/2014/main" id="{3D36E198-D56E-48F9-AC22-D875F3BD59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470" name="直線コネクタ 469">
          <a:extLst>
            <a:ext uri="{FF2B5EF4-FFF2-40B4-BE49-F238E27FC236}">
              <a16:creationId xmlns:a16="http://schemas.microsoft.com/office/drawing/2014/main" id="{747DCC6A-7041-461A-A601-947A5F3243ED}"/>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471" name="【庁舎】&#10;有形固定資産減価償却率最小値テキスト">
          <a:extLst>
            <a:ext uri="{FF2B5EF4-FFF2-40B4-BE49-F238E27FC236}">
              <a16:creationId xmlns:a16="http://schemas.microsoft.com/office/drawing/2014/main" id="{5A837CA6-7D02-44A6-B12C-A407E95A31EA}"/>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472" name="直線コネクタ 471">
          <a:extLst>
            <a:ext uri="{FF2B5EF4-FFF2-40B4-BE49-F238E27FC236}">
              <a16:creationId xmlns:a16="http://schemas.microsoft.com/office/drawing/2014/main" id="{1EF59763-4E5B-4C17-9C6C-02DF9C44EEB9}"/>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473" name="【庁舎】&#10;有形固定資産減価償却率最大値テキスト">
          <a:extLst>
            <a:ext uri="{FF2B5EF4-FFF2-40B4-BE49-F238E27FC236}">
              <a16:creationId xmlns:a16="http://schemas.microsoft.com/office/drawing/2014/main" id="{01FB00BF-2880-4A5A-BDFA-5CF543CC35E7}"/>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474" name="直線コネクタ 473">
          <a:extLst>
            <a:ext uri="{FF2B5EF4-FFF2-40B4-BE49-F238E27FC236}">
              <a16:creationId xmlns:a16="http://schemas.microsoft.com/office/drawing/2014/main" id="{A11BF0CE-2886-4741-9BCD-305418521332}"/>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475" name="【庁舎】&#10;有形固定資産減価償却率平均値テキスト">
          <a:extLst>
            <a:ext uri="{FF2B5EF4-FFF2-40B4-BE49-F238E27FC236}">
              <a16:creationId xmlns:a16="http://schemas.microsoft.com/office/drawing/2014/main" id="{348ACCC9-DF82-4599-98BE-BC25CF94DEE9}"/>
            </a:ext>
          </a:extLst>
        </xdr:cNvPr>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476" name="フローチャート: 判断 475">
          <a:extLst>
            <a:ext uri="{FF2B5EF4-FFF2-40B4-BE49-F238E27FC236}">
              <a16:creationId xmlns:a16="http://schemas.microsoft.com/office/drawing/2014/main" id="{884A65AF-8927-4F6C-B5D4-16E1B1A7F522}"/>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477" name="フローチャート: 判断 476">
          <a:extLst>
            <a:ext uri="{FF2B5EF4-FFF2-40B4-BE49-F238E27FC236}">
              <a16:creationId xmlns:a16="http://schemas.microsoft.com/office/drawing/2014/main" id="{683CCBEA-2496-47BF-80F8-2C5739AF90A2}"/>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478" name="フローチャート: 判断 477">
          <a:extLst>
            <a:ext uri="{FF2B5EF4-FFF2-40B4-BE49-F238E27FC236}">
              <a16:creationId xmlns:a16="http://schemas.microsoft.com/office/drawing/2014/main" id="{052061D8-43A4-4BB6-ABEF-1E673110C7BC}"/>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479" name="フローチャート: 判断 478">
          <a:extLst>
            <a:ext uri="{FF2B5EF4-FFF2-40B4-BE49-F238E27FC236}">
              <a16:creationId xmlns:a16="http://schemas.microsoft.com/office/drawing/2014/main" id="{983D788D-1F90-4E58-9654-A04F21EBC853}"/>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480" name="フローチャート: 判断 479">
          <a:extLst>
            <a:ext uri="{FF2B5EF4-FFF2-40B4-BE49-F238E27FC236}">
              <a16:creationId xmlns:a16="http://schemas.microsoft.com/office/drawing/2014/main" id="{A89AB7C7-E5C0-43E2-BE53-C786D39FE921}"/>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8156998-F2A0-46AE-8DDC-2BFFF17C152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61407656-86B9-4251-B6CE-C3F2433CD36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B1721EDB-053A-443E-A930-A45DDE26DF1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4B17DE39-725C-4CA4-B15F-7EB2AC3666B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D8D24F07-E92B-4B57-AC4A-DE14969488E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12337</xdr:rowOff>
    </xdr:from>
    <xdr:to>
      <xdr:col>85</xdr:col>
      <xdr:colOff>177800</xdr:colOff>
      <xdr:row>103</xdr:row>
      <xdr:rowOff>113937</xdr:rowOff>
    </xdr:to>
    <xdr:sp macro="" textlink="">
      <xdr:nvSpPr>
        <xdr:cNvPr id="486" name="楕円 485">
          <a:extLst>
            <a:ext uri="{FF2B5EF4-FFF2-40B4-BE49-F238E27FC236}">
              <a16:creationId xmlns:a16="http://schemas.microsoft.com/office/drawing/2014/main" id="{E365E54A-4B79-4828-873D-56D98E1524F4}"/>
            </a:ext>
          </a:extLst>
        </xdr:cNvPr>
        <xdr:cNvSpPr/>
      </xdr:nvSpPr>
      <xdr:spPr>
        <a:xfrm>
          <a:off x="162687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35214</xdr:rowOff>
    </xdr:from>
    <xdr:ext cx="405111" cy="259045"/>
    <xdr:sp macro="" textlink="">
      <xdr:nvSpPr>
        <xdr:cNvPr id="487" name="【庁舎】&#10;有形固定資産減価償却率該当値テキスト">
          <a:extLst>
            <a:ext uri="{FF2B5EF4-FFF2-40B4-BE49-F238E27FC236}">
              <a16:creationId xmlns:a16="http://schemas.microsoft.com/office/drawing/2014/main" id="{1618C7A5-11FA-476F-A7CE-E466DB940975}"/>
            </a:ext>
          </a:extLst>
        </xdr:cNvPr>
        <xdr:cNvSpPr txBox="1"/>
      </xdr:nvSpPr>
      <xdr:spPr>
        <a:xfrm>
          <a:off x="16357600" y="1752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10705</xdr:rowOff>
    </xdr:from>
    <xdr:to>
      <xdr:col>81</xdr:col>
      <xdr:colOff>101600</xdr:colOff>
      <xdr:row>103</xdr:row>
      <xdr:rowOff>112305</xdr:rowOff>
    </xdr:to>
    <xdr:sp macro="" textlink="">
      <xdr:nvSpPr>
        <xdr:cNvPr id="488" name="楕円 487">
          <a:extLst>
            <a:ext uri="{FF2B5EF4-FFF2-40B4-BE49-F238E27FC236}">
              <a16:creationId xmlns:a16="http://schemas.microsoft.com/office/drawing/2014/main" id="{8AE825F4-1102-4F26-9158-46A2DE726CFD}"/>
            </a:ext>
          </a:extLst>
        </xdr:cNvPr>
        <xdr:cNvSpPr/>
      </xdr:nvSpPr>
      <xdr:spPr>
        <a:xfrm>
          <a:off x="15430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61505</xdr:rowOff>
    </xdr:from>
    <xdr:to>
      <xdr:col>85</xdr:col>
      <xdr:colOff>127000</xdr:colOff>
      <xdr:row>103</xdr:row>
      <xdr:rowOff>63137</xdr:rowOff>
    </xdr:to>
    <xdr:cxnSp macro="">
      <xdr:nvCxnSpPr>
        <xdr:cNvPr id="489" name="直線コネクタ 488">
          <a:extLst>
            <a:ext uri="{FF2B5EF4-FFF2-40B4-BE49-F238E27FC236}">
              <a16:creationId xmlns:a16="http://schemas.microsoft.com/office/drawing/2014/main" id="{102C24D4-3250-40AE-8F33-6319029B736D}"/>
            </a:ext>
          </a:extLst>
        </xdr:cNvPr>
        <xdr:cNvCxnSpPr/>
      </xdr:nvCxnSpPr>
      <xdr:spPr>
        <a:xfrm>
          <a:off x="15481300" y="1772085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490" name="楕円 489">
          <a:extLst>
            <a:ext uri="{FF2B5EF4-FFF2-40B4-BE49-F238E27FC236}">
              <a16:creationId xmlns:a16="http://schemas.microsoft.com/office/drawing/2014/main" id="{FBA72869-1215-4426-AC2E-A3BFF129CBB9}"/>
            </a:ext>
          </a:extLst>
        </xdr:cNvPr>
        <xdr:cNvSpPr/>
      </xdr:nvSpPr>
      <xdr:spPr>
        <a:xfrm>
          <a:off x="14541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28848</xdr:rowOff>
    </xdr:from>
    <xdr:to>
      <xdr:col>81</xdr:col>
      <xdr:colOff>50800</xdr:colOff>
      <xdr:row>103</xdr:row>
      <xdr:rowOff>61505</xdr:rowOff>
    </xdr:to>
    <xdr:cxnSp macro="">
      <xdr:nvCxnSpPr>
        <xdr:cNvPr id="491" name="直線コネクタ 490">
          <a:extLst>
            <a:ext uri="{FF2B5EF4-FFF2-40B4-BE49-F238E27FC236}">
              <a16:creationId xmlns:a16="http://schemas.microsoft.com/office/drawing/2014/main" id="{44668AA6-4042-4C35-94F8-7721EAC4CF57}"/>
            </a:ext>
          </a:extLst>
        </xdr:cNvPr>
        <xdr:cNvCxnSpPr/>
      </xdr:nvCxnSpPr>
      <xdr:spPr>
        <a:xfrm>
          <a:off x="14592300" y="176881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115207</xdr:rowOff>
    </xdr:from>
    <xdr:to>
      <xdr:col>72</xdr:col>
      <xdr:colOff>38100</xdr:colOff>
      <xdr:row>103</xdr:row>
      <xdr:rowOff>45357</xdr:rowOff>
    </xdr:to>
    <xdr:sp macro="" textlink="">
      <xdr:nvSpPr>
        <xdr:cNvPr id="492" name="楕円 491">
          <a:extLst>
            <a:ext uri="{FF2B5EF4-FFF2-40B4-BE49-F238E27FC236}">
              <a16:creationId xmlns:a16="http://schemas.microsoft.com/office/drawing/2014/main" id="{8D8187A6-C80D-42EC-A399-C78296C2447A}"/>
            </a:ext>
          </a:extLst>
        </xdr:cNvPr>
        <xdr:cNvSpPr/>
      </xdr:nvSpPr>
      <xdr:spPr>
        <a:xfrm>
          <a:off x="13652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166007</xdr:rowOff>
    </xdr:from>
    <xdr:to>
      <xdr:col>76</xdr:col>
      <xdr:colOff>114300</xdr:colOff>
      <xdr:row>103</xdr:row>
      <xdr:rowOff>28848</xdr:rowOff>
    </xdr:to>
    <xdr:cxnSp macro="">
      <xdr:nvCxnSpPr>
        <xdr:cNvPr id="493" name="直線コネクタ 492">
          <a:extLst>
            <a:ext uri="{FF2B5EF4-FFF2-40B4-BE49-F238E27FC236}">
              <a16:creationId xmlns:a16="http://schemas.microsoft.com/office/drawing/2014/main" id="{371BBFA3-436F-4962-AE03-B1D434D53BAD}"/>
            </a:ext>
          </a:extLst>
        </xdr:cNvPr>
        <xdr:cNvCxnSpPr/>
      </xdr:nvCxnSpPr>
      <xdr:spPr>
        <a:xfrm>
          <a:off x="13703300" y="176539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82550</xdr:rowOff>
    </xdr:from>
    <xdr:to>
      <xdr:col>67</xdr:col>
      <xdr:colOff>101600</xdr:colOff>
      <xdr:row>103</xdr:row>
      <xdr:rowOff>12700</xdr:rowOff>
    </xdr:to>
    <xdr:sp macro="" textlink="">
      <xdr:nvSpPr>
        <xdr:cNvPr id="494" name="楕円 493">
          <a:extLst>
            <a:ext uri="{FF2B5EF4-FFF2-40B4-BE49-F238E27FC236}">
              <a16:creationId xmlns:a16="http://schemas.microsoft.com/office/drawing/2014/main" id="{21A797ED-8BDC-4331-B45F-C8F3F3BEFBDF}"/>
            </a:ext>
          </a:extLst>
        </xdr:cNvPr>
        <xdr:cNvSpPr/>
      </xdr:nvSpPr>
      <xdr:spPr>
        <a:xfrm>
          <a:off x="12763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133350</xdr:rowOff>
    </xdr:from>
    <xdr:to>
      <xdr:col>71</xdr:col>
      <xdr:colOff>177800</xdr:colOff>
      <xdr:row>102</xdr:row>
      <xdr:rowOff>166007</xdr:rowOff>
    </xdr:to>
    <xdr:cxnSp macro="">
      <xdr:nvCxnSpPr>
        <xdr:cNvPr id="495" name="直線コネクタ 494">
          <a:extLst>
            <a:ext uri="{FF2B5EF4-FFF2-40B4-BE49-F238E27FC236}">
              <a16:creationId xmlns:a16="http://schemas.microsoft.com/office/drawing/2014/main" id="{70DC62CC-80C1-4C7C-A973-B19E991D3A68}"/>
            </a:ext>
          </a:extLst>
        </xdr:cNvPr>
        <xdr:cNvCxnSpPr/>
      </xdr:nvCxnSpPr>
      <xdr:spPr>
        <a:xfrm>
          <a:off x="12814300" y="176212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496" name="n_1aveValue【庁舎】&#10;有形固定資産減価償却率">
          <a:extLst>
            <a:ext uri="{FF2B5EF4-FFF2-40B4-BE49-F238E27FC236}">
              <a16:creationId xmlns:a16="http://schemas.microsoft.com/office/drawing/2014/main" id="{1BAB8BE4-5167-474C-8346-B769EFB72343}"/>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497" name="n_2aveValue【庁舎】&#10;有形固定資産減価償却率">
          <a:extLst>
            <a:ext uri="{FF2B5EF4-FFF2-40B4-BE49-F238E27FC236}">
              <a16:creationId xmlns:a16="http://schemas.microsoft.com/office/drawing/2014/main" id="{73340C0F-4810-446A-AB8E-219BDBEAB00C}"/>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498" name="n_3aveValue【庁舎】&#10;有形固定資産減価償却率">
          <a:extLst>
            <a:ext uri="{FF2B5EF4-FFF2-40B4-BE49-F238E27FC236}">
              <a16:creationId xmlns:a16="http://schemas.microsoft.com/office/drawing/2014/main" id="{E826C02C-C352-4ACE-B4AC-371D09B32B82}"/>
            </a:ext>
          </a:extLst>
        </xdr:cNvPr>
        <xdr:cNvSpPr txBox="1"/>
      </xdr:nvSpPr>
      <xdr:spPr>
        <a:xfrm>
          <a:off x="13500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499" name="n_4aveValue【庁舎】&#10;有形固定資産減価償却率">
          <a:extLst>
            <a:ext uri="{FF2B5EF4-FFF2-40B4-BE49-F238E27FC236}">
              <a16:creationId xmlns:a16="http://schemas.microsoft.com/office/drawing/2014/main" id="{0B90D097-713C-4703-879E-C141BC47FC55}"/>
            </a:ext>
          </a:extLst>
        </xdr:cNvPr>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128832</xdr:rowOff>
    </xdr:from>
    <xdr:ext cx="405111" cy="259045"/>
    <xdr:sp macro="" textlink="">
      <xdr:nvSpPr>
        <xdr:cNvPr id="500" name="n_1mainValue【庁舎】&#10;有形固定資産減価償却率">
          <a:extLst>
            <a:ext uri="{FF2B5EF4-FFF2-40B4-BE49-F238E27FC236}">
              <a16:creationId xmlns:a16="http://schemas.microsoft.com/office/drawing/2014/main" id="{82E8DE83-F497-4AC8-AE6E-6C21172CDAE5}"/>
            </a:ext>
          </a:extLst>
        </xdr:cNvPr>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501" name="n_2mainValue【庁舎】&#10;有形固定資産減価償却率">
          <a:extLst>
            <a:ext uri="{FF2B5EF4-FFF2-40B4-BE49-F238E27FC236}">
              <a16:creationId xmlns:a16="http://schemas.microsoft.com/office/drawing/2014/main" id="{B900A7BC-C3C5-4871-8EAA-9ADD274A6392}"/>
            </a:ext>
          </a:extLst>
        </xdr:cNvPr>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61884</xdr:rowOff>
    </xdr:from>
    <xdr:ext cx="405111" cy="259045"/>
    <xdr:sp macro="" textlink="">
      <xdr:nvSpPr>
        <xdr:cNvPr id="502" name="n_3mainValue【庁舎】&#10;有形固定資産減価償却率">
          <a:extLst>
            <a:ext uri="{FF2B5EF4-FFF2-40B4-BE49-F238E27FC236}">
              <a16:creationId xmlns:a16="http://schemas.microsoft.com/office/drawing/2014/main" id="{418E1C70-5538-40D1-8B9F-EB0E384084EC}"/>
            </a:ext>
          </a:extLst>
        </xdr:cNvPr>
        <xdr:cNvSpPr txBox="1"/>
      </xdr:nvSpPr>
      <xdr:spPr>
        <a:xfrm>
          <a:off x="13500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29227</xdr:rowOff>
    </xdr:from>
    <xdr:ext cx="405111" cy="259045"/>
    <xdr:sp macro="" textlink="">
      <xdr:nvSpPr>
        <xdr:cNvPr id="503" name="n_4mainValue【庁舎】&#10;有形固定資産減価償却率">
          <a:extLst>
            <a:ext uri="{FF2B5EF4-FFF2-40B4-BE49-F238E27FC236}">
              <a16:creationId xmlns:a16="http://schemas.microsoft.com/office/drawing/2014/main" id="{F77B446B-E90A-4B91-BADA-7C369C3D7375}"/>
            </a:ext>
          </a:extLst>
        </xdr:cNvPr>
        <xdr:cNvSpPr txBox="1"/>
      </xdr:nvSpPr>
      <xdr:spPr>
        <a:xfrm>
          <a:off x="12611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a:extLst>
            <a:ext uri="{FF2B5EF4-FFF2-40B4-BE49-F238E27FC236}">
              <a16:creationId xmlns:a16="http://schemas.microsoft.com/office/drawing/2014/main" id="{9EC5D476-5610-4109-A9C6-1037F7BA229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a:extLst>
            <a:ext uri="{FF2B5EF4-FFF2-40B4-BE49-F238E27FC236}">
              <a16:creationId xmlns:a16="http://schemas.microsoft.com/office/drawing/2014/main" id="{CB192CD2-7BF5-4611-8F58-69E7A230FEA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a:extLst>
            <a:ext uri="{FF2B5EF4-FFF2-40B4-BE49-F238E27FC236}">
              <a16:creationId xmlns:a16="http://schemas.microsoft.com/office/drawing/2014/main" id="{ECC7DD5E-C1DF-4939-821E-6453CDD22F7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a:extLst>
            <a:ext uri="{FF2B5EF4-FFF2-40B4-BE49-F238E27FC236}">
              <a16:creationId xmlns:a16="http://schemas.microsoft.com/office/drawing/2014/main" id="{1BEE0F38-F877-4427-81A5-784BE38FE3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a:extLst>
            <a:ext uri="{FF2B5EF4-FFF2-40B4-BE49-F238E27FC236}">
              <a16:creationId xmlns:a16="http://schemas.microsoft.com/office/drawing/2014/main" id="{0135ADDF-139B-425F-958A-2B914B569B5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a:extLst>
            <a:ext uri="{FF2B5EF4-FFF2-40B4-BE49-F238E27FC236}">
              <a16:creationId xmlns:a16="http://schemas.microsoft.com/office/drawing/2014/main" id="{6EC58094-D341-4751-B6BA-C0766DFBC97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a:extLst>
            <a:ext uri="{FF2B5EF4-FFF2-40B4-BE49-F238E27FC236}">
              <a16:creationId xmlns:a16="http://schemas.microsoft.com/office/drawing/2014/main" id="{B4E6E830-B9F0-46F0-8E7A-3BC24563D2E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a:extLst>
            <a:ext uri="{FF2B5EF4-FFF2-40B4-BE49-F238E27FC236}">
              <a16:creationId xmlns:a16="http://schemas.microsoft.com/office/drawing/2014/main" id="{4D8575D1-DB08-4316-8B43-706ADB12AEC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2" name="テキスト ボックス 511">
          <a:extLst>
            <a:ext uri="{FF2B5EF4-FFF2-40B4-BE49-F238E27FC236}">
              <a16:creationId xmlns:a16="http://schemas.microsoft.com/office/drawing/2014/main" id="{6A9C3F14-0561-40CE-9DF1-30B5EFB10CA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a:extLst>
            <a:ext uri="{FF2B5EF4-FFF2-40B4-BE49-F238E27FC236}">
              <a16:creationId xmlns:a16="http://schemas.microsoft.com/office/drawing/2014/main" id="{795285CD-3BCC-457A-AE0B-6BB351CAEC9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4" name="直線コネクタ 513">
          <a:extLst>
            <a:ext uri="{FF2B5EF4-FFF2-40B4-BE49-F238E27FC236}">
              <a16:creationId xmlns:a16="http://schemas.microsoft.com/office/drawing/2014/main" id="{38EDC4CF-151E-47E6-B2DA-89D3ED18885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5" name="テキスト ボックス 514">
          <a:extLst>
            <a:ext uri="{FF2B5EF4-FFF2-40B4-BE49-F238E27FC236}">
              <a16:creationId xmlns:a16="http://schemas.microsoft.com/office/drawing/2014/main" id="{EC565B17-C34E-44AB-9B63-A1739B138BB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6" name="直線コネクタ 515">
          <a:extLst>
            <a:ext uri="{FF2B5EF4-FFF2-40B4-BE49-F238E27FC236}">
              <a16:creationId xmlns:a16="http://schemas.microsoft.com/office/drawing/2014/main" id="{8EAD4DAA-223A-45E5-9F56-65911DD81DC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7" name="テキスト ボックス 516">
          <a:extLst>
            <a:ext uri="{FF2B5EF4-FFF2-40B4-BE49-F238E27FC236}">
              <a16:creationId xmlns:a16="http://schemas.microsoft.com/office/drawing/2014/main" id="{E214DC2E-8C8D-4FD7-8B93-96B94833A88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8" name="直線コネクタ 517">
          <a:extLst>
            <a:ext uri="{FF2B5EF4-FFF2-40B4-BE49-F238E27FC236}">
              <a16:creationId xmlns:a16="http://schemas.microsoft.com/office/drawing/2014/main" id="{28B2BB24-1E80-47E5-AD0B-988D6423C4A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9" name="テキスト ボックス 518">
          <a:extLst>
            <a:ext uri="{FF2B5EF4-FFF2-40B4-BE49-F238E27FC236}">
              <a16:creationId xmlns:a16="http://schemas.microsoft.com/office/drawing/2014/main" id="{0FBC6A1B-48E2-4C6B-B7CA-951DF0A9678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0" name="直線コネクタ 519">
          <a:extLst>
            <a:ext uri="{FF2B5EF4-FFF2-40B4-BE49-F238E27FC236}">
              <a16:creationId xmlns:a16="http://schemas.microsoft.com/office/drawing/2014/main" id="{2C108F8D-A774-40D5-B899-D757532D90B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1" name="テキスト ボックス 520">
          <a:extLst>
            <a:ext uri="{FF2B5EF4-FFF2-40B4-BE49-F238E27FC236}">
              <a16:creationId xmlns:a16="http://schemas.microsoft.com/office/drawing/2014/main" id="{1682018F-D9CB-46FE-AE14-C59360D3300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2" name="直線コネクタ 521">
          <a:extLst>
            <a:ext uri="{FF2B5EF4-FFF2-40B4-BE49-F238E27FC236}">
              <a16:creationId xmlns:a16="http://schemas.microsoft.com/office/drawing/2014/main" id="{D764F967-881C-4964-880C-0893354A85A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3" name="テキスト ボックス 522">
          <a:extLst>
            <a:ext uri="{FF2B5EF4-FFF2-40B4-BE49-F238E27FC236}">
              <a16:creationId xmlns:a16="http://schemas.microsoft.com/office/drawing/2014/main" id="{3E7F31C5-E682-4DD3-A7E7-B5F2A47D533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4" name="直線コネクタ 523">
          <a:extLst>
            <a:ext uri="{FF2B5EF4-FFF2-40B4-BE49-F238E27FC236}">
              <a16:creationId xmlns:a16="http://schemas.microsoft.com/office/drawing/2014/main" id="{A777379F-C5B6-4BDE-BE5C-DF37AB3BE7F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5" name="テキスト ボックス 524">
          <a:extLst>
            <a:ext uri="{FF2B5EF4-FFF2-40B4-BE49-F238E27FC236}">
              <a16:creationId xmlns:a16="http://schemas.microsoft.com/office/drawing/2014/main" id="{CF68C15B-2CE7-481A-BE2A-CB60E582842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6" name="直線コネクタ 525">
          <a:extLst>
            <a:ext uri="{FF2B5EF4-FFF2-40B4-BE49-F238E27FC236}">
              <a16:creationId xmlns:a16="http://schemas.microsoft.com/office/drawing/2014/main" id="{64D26696-E626-4393-9329-9B9576D53C2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7" name="テキスト ボックス 526">
          <a:extLst>
            <a:ext uri="{FF2B5EF4-FFF2-40B4-BE49-F238E27FC236}">
              <a16:creationId xmlns:a16="http://schemas.microsoft.com/office/drawing/2014/main" id="{43E232DE-BB3D-45AB-B083-AD85F4DA2A9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8" name="【庁舎】&#10;一人当たり面積グラフ枠">
          <a:extLst>
            <a:ext uri="{FF2B5EF4-FFF2-40B4-BE49-F238E27FC236}">
              <a16:creationId xmlns:a16="http://schemas.microsoft.com/office/drawing/2014/main" id="{BC3AC44C-1E1E-4C3F-87CD-2B1CAE6B8C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529" name="直線コネクタ 528">
          <a:extLst>
            <a:ext uri="{FF2B5EF4-FFF2-40B4-BE49-F238E27FC236}">
              <a16:creationId xmlns:a16="http://schemas.microsoft.com/office/drawing/2014/main" id="{56D118D6-7FFA-4902-9C7D-099C1F7782B0}"/>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530" name="【庁舎】&#10;一人当たり面積最小値テキスト">
          <a:extLst>
            <a:ext uri="{FF2B5EF4-FFF2-40B4-BE49-F238E27FC236}">
              <a16:creationId xmlns:a16="http://schemas.microsoft.com/office/drawing/2014/main" id="{DAE150B3-5CE2-4185-A7EE-4073CB266D8F}"/>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531" name="直線コネクタ 530">
          <a:extLst>
            <a:ext uri="{FF2B5EF4-FFF2-40B4-BE49-F238E27FC236}">
              <a16:creationId xmlns:a16="http://schemas.microsoft.com/office/drawing/2014/main" id="{37B920BF-5778-4F31-BF1E-2E903D9253D7}"/>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532" name="【庁舎】&#10;一人当たり面積最大値テキスト">
          <a:extLst>
            <a:ext uri="{FF2B5EF4-FFF2-40B4-BE49-F238E27FC236}">
              <a16:creationId xmlns:a16="http://schemas.microsoft.com/office/drawing/2014/main" id="{33DDA1DB-4F3C-4A54-B53F-384437341B6F}"/>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533" name="直線コネクタ 532">
          <a:extLst>
            <a:ext uri="{FF2B5EF4-FFF2-40B4-BE49-F238E27FC236}">
              <a16:creationId xmlns:a16="http://schemas.microsoft.com/office/drawing/2014/main" id="{B2E1BA0D-14F6-4E3B-B95C-DB8852374281}"/>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534" name="【庁舎】&#10;一人当たり面積平均値テキスト">
          <a:extLst>
            <a:ext uri="{FF2B5EF4-FFF2-40B4-BE49-F238E27FC236}">
              <a16:creationId xmlns:a16="http://schemas.microsoft.com/office/drawing/2014/main" id="{1925D179-9EC0-41FF-ACA6-A5A8BA622FBF}"/>
            </a:ext>
          </a:extLst>
        </xdr:cNvPr>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535" name="フローチャート: 判断 534">
          <a:extLst>
            <a:ext uri="{FF2B5EF4-FFF2-40B4-BE49-F238E27FC236}">
              <a16:creationId xmlns:a16="http://schemas.microsoft.com/office/drawing/2014/main" id="{D3A67ACE-91FB-4290-A2CC-D930FCB30D3D}"/>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536" name="フローチャート: 判断 535">
          <a:extLst>
            <a:ext uri="{FF2B5EF4-FFF2-40B4-BE49-F238E27FC236}">
              <a16:creationId xmlns:a16="http://schemas.microsoft.com/office/drawing/2014/main" id="{7594AA77-54DE-437B-84AE-B3BA12DB0E74}"/>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537" name="フローチャート: 判断 536">
          <a:extLst>
            <a:ext uri="{FF2B5EF4-FFF2-40B4-BE49-F238E27FC236}">
              <a16:creationId xmlns:a16="http://schemas.microsoft.com/office/drawing/2014/main" id="{235E59DD-B946-4E76-B1AD-D2A94F27A7AC}"/>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538" name="フローチャート: 判断 537">
          <a:extLst>
            <a:ext uri="{FF2B5EF4-FFF2-40B4-BE49-F238E27FC236}">
              <a16:creationId xmlns:a16="http://schemas.microsoft.com/office/drawing/2014/main" id="{631FFF91-1D09-4809-9A1F-EFD46D74EAEE}"/>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539" name="フローチャート: 判断 538">
          <a:extLst>
            <a:ext uri="{FF2B5EF4-FFF2-40B4-BE49-F238E27FC236}">
              <a16:creationId xmlns:a16="http://schemas.microsoft.com/office/drawing/2014/main" id="{BC7D6864-04F1-475A-BB90-1F420D8ADE8C}"/>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93A6E19E-5721-4590-871D-62727DE7590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D9D86BC-524D-43B3-84BD-7FECCA9F5EC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2C4682D2-33E5-42EC-8F8B-4301ABC129C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8CE1A69A-CBF5-4771-9964-B76000A63CA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3ED9F2DB-C7AD-4CEC-B812-3190860725F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18324</xdr:rowOff>
    </xdr:from>
    <xdr:to>
      <xdr:col>116</xdr:col>
      <xdr:colOff>114300</xdr:colOff>
      <xdr:row>105</xdr:row>
      <xdr:rowOff>119924</xdr:rowOff>
    </xdr:to>
    <xdr:sp macro="" textlink="">
      <xdr:nvSpPr>
        <xdr:cNvPr id="545" name="楕円 544">
          <a:extLst>
            <a:ext uri="{FF2B5EF4-FFF2-40B4-BE49-F238E27FC236}">
              <a16:creationId xmlns:a16="http://schemas.microsoft.com/office/drawing/2014/main" id="{C0810255-41EF-40C9-AF7A-EB085B181CD9}"/>
            </a:ext>
          </a:extLst>
        </xdr:cNvPr>
        <xdr:cNvSpPr/>
      </xdr:nvSpPr>
      <xdr:spPr>
        <a:xfrm>
          <a:off x="22110700" y="1802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41201</xdr:rowOff>
    </xdr:from>
    <xdr:ext cx="469744" cy="259045"/>
    <xdr:sp macro="" textlink="">
      <xdr:nvSpPr>
        <xdr:cNvPr id="546" name="【庁舎】&#10;一人当たり面積該当値テキスト">
          <a:extLst>
            <a:ext uri="{FF2B5EF4-FFF2-40B4-BE49-F238E27FC236}">
              <a16:creationId xmlns:a16="http://schemas.microsoft.com/office/drawing/2014/main" id="{FCCB5282-C1BB-4355-AFDE-B6F6A6E2FCFE}"/>
            </a:ext>
          </a:extLst>
        </xdr:cNvPr>
        <xdr:cNvSpPr txBox="1"/>
      </xdr:nvSpPr>
      <xdr:spPr>
        <a:xfrm>
          <a:off x="22199600" y="1787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24856</xdr:rowOff>
    </xdr:from>
    <xdr:to>
      <xdr:col>112</xdr:col>
      <xdr:colOff>38100</xdr:colOff>
      <xdr:row>105</xdr:row>
      <xdr:rowOff>126456</xdr:rowOff>
    </xdr:to>
    <xdr:sp macro="" textlink="">
      <xdr:nvSpPr>
        <xdr:cNvPr id="547" name="楕円 546">
          <a:extLst>
            <a:ext uri="{FF2B5EF4-FFF2-40B4-BE49-F238E27FC236}">
              <a16:creationId xmlns:a16="http://schemas.microsoft.com/office/drawing/2014/main" id="{09CFD9DB-E07D-4E6A-8F8A-7FA71FB42C65}"/>
            </a:ext>
          </a:extLst>
        </xdr:cNvPr>
        <xdr:cNvSpPr/>
      </xdr:nvSpPr>
      <xdr:spPr>
        <a:xfrm>
          <a:off x="21272500" y="180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69124</xdr:rowOff>
    </xdr:from>
    <xdr:to>
      <xdr:col>116</xdr:col>
      <xdr:colOff>63500</xdr:colOff>
      <xdr:row>105</xdr:row>
      <xdr:rowOff>75656</xdr:rowOff>
    </xdr:to>
    <xdr:cxnSp macro="">
      <xdr:nvCxnSpPr>
        <xdr:cNvPr id="548" name="直線コネクタ 547">
          <a:extLst>
            <a:ext uri="{FF2B5EF4-FFF2-40B4-BE49-F238E27FC236}">
              <a16:creationId xmlns:a16="http://schemas.microsoft.com/office/drawing/2014/main" id="{0B34ED44-A15D-40E1-88A2-CE6DA713D261}"/>
            </a:ext>
          </a:extLst>
        </xdr:cNvPr>
        <xdr:cNvCxnSpPr/>
      </xdr:nvCxnSpPr>
      <xdr:spPr>
        <a:xfrm flipV="1">
          <a:off x="21323300" y="180713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44450</xdr:rowOff>
    </xdr:from>
    <xdr:to>
      <xdr:col>107</xdr:col>
      <xdr:colOff>101600</xdr:colOff>
      <xdr:row>105</xdr:row>
      <xdr:rowOff>146050</xdr:rowOff>
    </xdr:to>
    <xdr:sp macro="" textlink="">
      <xdr:nvSpPr>
        <xdr:cNvPr id="549" name="楕円 548">
          <a:extLst>
            <a:ext uri="{FF2B5EF4-FFF2-40B4-BE49-F238E27FC236}">
              <a16:creationId xmlns:a16="http://schemas.microsoft.com/office/drawing/2014/main" id="{165600BE-FA55-48CF-A3DC-831BDBCF4B29}"/>
            </a:ext>
          </a:extLst>
        </xdr:cNvPr>
        <xdr:cNvSpPr/>
      </xdr:nvSpPr>
      <xdr:spPr>
        <a:xfrm>
          <a:off x="2038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75656</xdr:rowOff>
    </xdr:from>
    <xdr:to>
      <xdr:col>111</xdr:col>
      <xdr:colOff>177800</xdr:colOff>
      <xdr:row>105</xdr:row>
      <xdr:rowOff>95250</xdr:rowOff>
    </xdr:to>
    <xdr:cxnSp macro="">
      <xdr:nvCxnSpPr>
        <xdr:cNvPr id="550" name="直線コネクタ 549">
          <a:extLst>
            <a:ext uri="{FF2B5EF4-FFF2-40B4-BE49-F238E27FC236}">
              <a16:creationId xmlns:a16="http://schemas.microsoft.com/office/drawing/2014/main" id="{887B72F2-767C-4FE1-8AE9-9B780E30C571}"/>
            </a:ext>
          </a:extLst>
        </xdr:cNvPr>
        <xdr:cNvCxnSpPr/>
      </xdr:nvCxnSpPr>
      <xdr:spPr>
        <a:xfrm flipV="1">
          <a:off x="20434300" y="180779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58601</xdr:rowOff>
    </xdr:from>
    <xdr:to>
      <xdr:col>102</xdr:col>
      <xdr:colOff>165100</xdr:colOff>
      <xdr:row>105</xdr:row>
      <xdr:rowOff>160201</xdr:rowOff>
    </xdr:to>
    <xdr:sp macro="" textlink="">
      <xdr:nvSpPr>
        <xdr:cNvPr id="551" name="楕円 550">
          <a:extLst>
            <a:ext uri="{FF2B5EF4-FFF2-40B4-BE49-F238E27FC236}">
              <a16:creationId xmlns:a16="http://schemas.microsoft.com/office/drawing/2014/main" id="{580048CE-E408-4ABE-A438-07A69BC4D567}"/>
            </a:ext>
          </a:extLst>
        </xdr:cNvPr>
        <xdr:cNvSpPr/>
      </xdr:nvSpPr>
      <xdr:spPr>
        <a:xfrm>
          <a:off x="19494500" y="180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95250</xdr:rowOff>
    </xdr:from>
    <xdr:to>
      <xdr:col>107</xdr:col>
      <xdr:colOff>50800</xdr:colOff>
      <xdr:row>105</xdr:row>
      <xdr:rowOff>109401</xdr:rowOff>
    </xdr:to>
    <xdr:cxnSp macro="">
      <xdr:nvCxnSpPr>
        <xdr:cNvPr id="552" name="直線コネクタ 551">
          <a:extLst>
            <a:ext uri="{FF2B5EF4-FFF2-40B4-BE49-F238E27FC236}">
              <a16:creationId xmlns:a16="http://schemas.microsoft.com/office/drawing/2014/main" id="{8B6D0283-DA30-4540-B1E8-A2332ECEBD4A}"/>
            </a:ext>
          </a:extLst>
        </xdr:cNvPr>
        <xdr:cNvCxnSpPr/>
      </xdr:nvCxnSpPr>
      <xdr:spPr>
        <a:xfrm flipV="1">
          <a:off x="19545300" y="18097500"/>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69487</xdr:rowOff>
    </xdr:from>
    <xdr:to>
      <xdr:col>98</xdr:col>
      <xdr:colOff>38100</xdr:colOff>
      <xdr:row>105</xdr:row>
      <xdr:rowOff>171087</xdr:rowOff>
    </xdr:to>
    <xdr:sp macro="" textlink="">
      <xdr:nvSpPr>
        <xdr:cNvPr id="553" name="楕円 552">
          <a:extLst>
            <a:ext uri="{FF2B5EF4-FFF2-40B4-BE49-F238E27FC236}">
              <a16:creationId xmlns:a16="http://schemas.microsoft.com/office/drawing/2014/main" id="{0A537A04-BACA-4768-B709-8E013ECAA762}"/>
            </a:ext>
          </a:extLst>
        </xdr:cNvPr>
        <xdr:cNvSpPr/>
      </xdr:nvSpPr>
      <xdr:spPr>
        <a:xfrm>
          <a:off x="18605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109401</xdr:rowOff>
    </xdr:from>
    <xdr:to>
      <xdr:col>102</xdr:col>
      <xdr:colOff>114300</xdr:colOff>
      <xdr:row>105</xdr:row>
      <xdr:rowOff>120287</xdr:rowOff>
    </xdr:to>
    <xdr:cxnSp macro="">
      <xdr:nvCxnSpPr>
        <xdr:cNvPr id="554" name="直線コネクタ 553">
          <a:extLst>
            <a:ext uri="{FF2B5EF4-FFF2-40B4-BE49-F238E27FC236}">
              <a16:creationId xmlns:a16="http://schemas.microsoft.com/office/drawing/2014/main" id="{29EDBAB8-BE3A-4C0D-987E-D2D67D19F1FE}"/>
            </a:ext>
          </a:extLst>
        </xdr:cNvPr>
        <xdr:cNvCxnSpPr/>
      </xdr:nvCxnSpPr>
      <xdr:spPr>
        <a:xfrm flipV="1">
          <a:off x="18656300" y="1811165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138265</xdr:rowOff>
    </xdr:from>
    <xdr:ext cx="469744" cy="259045"/>
    <xdr:sp macro="" textlink="">
      <xdr:nvSpPr>
        <xdr:cNvPr id="555" name="n_1aveValue【庁舎】&#10;一人当たり面積">
          <a:extLst>
            <a:ext uri="{FF2B5EF4-FFF2-40B4-BE49-F238E27FC236}">
              <a16:creationId xmlns:a16="http://schemas.microsoft.com/office/drawing/2014/main" id="{00FF6453-F71F-4E78-B78E-4B3E0B36347A}"/>
            </a:ext>
          </a:extLst>
        </xdr:cNvPr>
        <xdr:cNvSpPr txBox="1"/>
      </xdr:nvSpPr>
      <xdr:spPr>
        <a:xfrm>
          <a:off x="21075727" y="1814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556" name="n_2aveValue【庁舎】&#10;一人当たり面積">
          <a:extLst>
            <a:ext uri="{FF2B5EF4-FFF2-40B4-BE49-F238E27FC236}">
              <a16:creationId xmlns:a16="http://schemas.microsoft.com/office/drawing/2014/main" id="{95E51D29-CF00-461A-A54B-8C4F77659FAA}"/>
            </a:ext>
          </a:extLst>
        </xdr:cNvPr>
        <xdr:cNvSpPr txBox="1"/>
      </xdr:nvSpPr>
      <xdr:spPr>
        <a:xfrm>
          <a:off x="201994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557" name="n_3aveValue【庁舎】&#10;一人当たり面積">
          <a:extLst>
            <a:ext uri="{FF2B5EF4-FFF2-40B4-BE49-F238E27FC236}">
              <a16:creationId xmlns:a16="http://schemas.microsoft.com/office/drawing/2014/main" id="{8E3D94B5-9984-4038-8FA5-DBF6CA5C1D43}"/>
            </a:ext>
          </a:extLst>
        </xdr:cNvPr>
        <xdr:cNvSpPr txBox="1"/>
      </xdr:nvSpPr>
      <xdr:spPr>
        <a:xfrm>
          <a:off x="19310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558" name="n_4aveValue【庁舎】&#10;一人当たり面積">
          <a:extLst>
            <a:ext uri="{FF2B5EF4-FFF2-40B4-BE49-F238E27FC236}">
              <a16:creationId xmlns:a16="http://schemas.microsoft.com/office/drawing/2014/main" id="{844D0EFC-CDAA-48D7-8444-CB404C6561FF}"/>
            </a:ext>
          </a:extLst>
        </xdr:cNvPr>
        <xdr:cNvSpPr txBox="1"/>
      </xdr:nvSpPr>
      <xdr:spPr>
        <a:xfrm>
          <a:off x="18421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142983</xdr:rowOff>
    </xdr:from>
    <xdr:ext cx="469744" cy="259045"/>
    <xdr:sp macro="" textlink="">
      <xdr:nvSpPr>
        <xdr:cNvPr id="559" name="n_1mainValue【庁舎】&#10;一人当たり面積">
          <a:extLst>
            <a:ext uri="{FF2B5EF4-FFF2-40B4-BE49-F238E27FC236}">
              <a16:creationId xmlns:a16="http://schemas.microsoft.com/office/drawing/2014/main" id="{3583D6F2-EC94-4142-B849-C139025FF3CC}"/>
            </a:ext>
          </a:extLst>
        </xdr:cNvPr>
        <xdr:cNvSpPr txBox="1"/>
      </xdr:nvSpPr>
      <xdr:spPr>
        <a:xfrm>
          <a:off x="21075727" y="178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560" name="n_2mainValue【庁舎】&#10;一人当たり面積">
          <a:extLst>
            <a:ext uri="{FF2B5EF4-FFF2-40B4-BE49-F238E27FC236}">
              <a16:creationId xmlns:a16="http://schemas.microsoft.com/office/drawing/2014/main" id="{1A4779DE-9A8B-4CFF-8CFD-B2EF27B9E9FB}"/>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5278</xdr:rowOff>
    </xdr:from>
    <xdr:ext cx="469744" cy="259045"/>
    <xdr:sp macro="" textlink="">
      <xdr:nvSpPr>
        <xdr:cNvPr id="561" name="n_3mainValue【庁舎】&#10;一人当たり面積">
          <a:extLst>
            <a:ext uri="{FF2B5EF4-FFF2-40B4-BE49-F238E27FC236}">
              <a16:creationId xmlns:a16="http://schemas.microsoft.com/office/drawing/2014/main" id="{549168BA-0AD3-4D6C-A6BB-49CBCB2A1998}"/>
            </a:ext>
          </a:extLst>
        </xdr:cNvPr>
        <xdr:cNvSpPr txBox="1"/>
      </xdr:nvSpPr>
      <xdr:spPr>
        <a:xfrm>
          <a:off x="19310427" y="1783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16164</xdr:rowOff>
    </xdr:from>
    <xdr:ext cx="469744" cy="259045"/>
    <xdr:sp macro="" textlink="">
      <xdr:nvSpPr>
        <xdr:cNvPr id="562" name="n_4mainValue【庁舎】&#10;一人当たり面積">
          <a:extLst>
            <a:ext uri="{FF2B5EF4-FFF2-40B4-BE49-F238E27FC236}">
              <a16:creationId xmlns:a16="http://schemas.microsoft.com/office/drawing/2014/main" id="{925BB137-68F4-45AE-955A-9169EF8319F8}"/>
            </a:ext>
          </a:extLst>
        </xdr:cNvPr>
        <xdr:cNvSpPr txBox="1"/>
      </xdr:nvSpPr>
      <xdr:spPr>
        <a:xfrm>
          <a:off x="18421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a:extLst>
            <a:ext uri="{FF2B5EF4-FFF2-40B4-BE49-F238E27FC236}">
              <a16:creationId xmlns:a16="http://schemas.microsoft.com/office/drawing/2014/main" id="{C0EAE27A-59D2-4923-A806-613E9D48F9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a:extLst>
            <a:ext uri="{FF2B5EF4-FFF2-40B4-BE49-F238E27FC236}">
              <a16:creationId xmlns:a16="http://schemas.microsoft.com/office/drawing/2014/main" id="{C6FA94E3-07B8-4D10-98A1-3F82E03D3D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a:extLst>
            <a:ext uri="{FF2B5EF4-FFF2-40B4-BE49-F238E27FC236}">
              <a16:creationId xmlns:a16="http://schemas.microsoft.com/office/drawing/2014/main" id="{437A861C-564A-4688-9097-75CEC186DA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類似団体と比較して特に有形固定資産減価償却率が高くなっている施設は福祉施設である。また、特に低くなっている施設として一般廃棄物処理施設と庁舎があげられる。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福祉施設は、集会施設や保健施設であり、集会施設において利用率やニーズ、維持管理費への影響などを分析し、施設の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解体や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集約化も含め老朽化対策に取り組んで行く。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一般廃棄物処理施設の比率が低い要因としては、当町の主なごみ処理は西いぶり広域連合で行っていることと、平成２８年に生ごみ堆肥化施設のリサイクルセンター花美館の改装工事を行ったためである。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の比率が低い要因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は、平成１５年３月に建築されており、令和元年度に策定した庁舎長期寿命化計画に基づき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工事を行っているためである。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今後、人口減少が進むことから、各施設の今後のあり方について公共施設等総合管理計画に基づき適切な維持管理に努める。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366;&#27841;&#36039;&#26009;&#38598;&#65288;&#65298;&#22238;&#30446;&#65289;/&#12304;&#36001;&#25919;&#29366;&#27841;&#36039;&#26009;&#38598;&#12305;_015849_&#27934;&#29242;&#28246;&#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58.5</v>
          </cell>
          <cell r="BX51">
            <v>49.7</v>
          </cell>
          <cell r="CF51">
            <v>42.1</v>
          </cell>
          <cell r="CN51">
            <v>30.9</v>
          </cell>
          <cell r="CV51">
            <v>24.4</v>
          </cell>
        </row>
        <row r="53">
          <cell r="BP53">
            <v>64.3</v>
          </cell>
          <cell r="BX53">
            <v>66.7</v>
          </cell>
          <cell r="CF53">
            <v>68.3</v>
          </cell>
          <cell r="CN53">
            <v>70</v>
          </cell>
          <cell r="CV53">
            <v>71.3</v>
          </cell>
        </row>
        <row r="55">
          <cell r="AN55" t="str">
            <v>類似団体内平均値</v>
          </cell>
          <cell r="BP55">
            <v>7.6</v>
          </cell>
          <cell r="BX55">
            <v>3</v>
          </cell>
          <cell r="CF55">
            <v>3.4</v>
          </cell>
          <cell r="CN55">
            <v>0</v>
          </cell>
          <cell r="CV55">
            <v>0</v>
          </cell>
        </row>
        <row r="57">
          <cell r="BP57">
            <v>63.4</v>
          </cell>
          <cell r="BX57">
            <v>63.3</v>
          </cell>
          <cell r="CF57">
            <v>62.8</v>
          </cell>
          <cell r="CN57">
            <v>62.6</v>
          </cell>
          <cell r="CV57">
            <v>63</v>
          </cell>
        </row>
        <row r="72">
          <cell r="BP72" t="str">
            <v>H30</v>
          </cell>
          <cell r="BX72" t="str">
            <v>R01</v>
          </cell>
          <cell r="CF72" t="str">
            <v>R02</v>
          </cell>
          <cell r="CN72" t="str">
            <v>R03</v>
          </cell>
          <cell r="CV72" t="str">
            <v>R04</v>
          </cell>
        </row>
        <row r="73">
          <cell r="AN73" t="str">
            <v>当該団体値</v>
          </cell>
          <cell r="BP73">
            <v>58.5</v>
          </cell>
          <cell r="BX73">
            <v>49.7</v>
          </cell>
          <cell r="CF73">
            <v>42.1</v>
          </cell>
          <cell r="CN73">
            <v>30.9</v>
          </cell>
          <cell r="CV73">
            <v>24.4</v>
          </cell>
        </row>
        <row r="75">
          <cell r="BP75">
            <v>11.3</v>
          </cell>
          <cell r="BX75">
            <v>10.199999999999999</v>
          </cell>
          <cell r="CF75">
            <v>10.9</v>
          </cell>
          <cell r="CN75">
            <v>10.6</v>
          </cell>
          <cell r="CV75">
            <v>10.4</v>
          </cell>
        </row>
        <row r="77">
          <cell r="AN77" t="str">
            <v>類似団体内平均値</v>
          </cell>
          <cell r="BP77">
            <v>7.6</v>
          </cell>
          <cell r="BX77">
            <v>3</v>
          </cell>
          <cell r="CF77">
            <v>3.4</v>
          </cell>
          <cell r="CN77">
            <v>0</v>
          </cell>
          <cell r="CV77">
            <v>0</v>
          </cell>
        </row>
        <row r="79">
          <cell r="BP79">
            <v>8.6</v>
          </cell>
          <cell r="BX79">
            <v>8.8000000000000007</v>
          </cell>
          <cell r="CF79">
            <v>8.8000000000000007</v>
          </cell>
          <cell r="CN79">
            <v>8.3000000000000007</v>
          </cell>
          <cell r="CV79">
            <v>8.1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1" t="s">
        <v>80</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75" thickBot="1" x14ac:dyDescent="0.2">
      <c r="B2" s="178" t="s">
        <v>81</v>
      </c>
      <c r="C2" s="178"/>
      <c r="D2" s="179"/>
    </row>
    <row r="3" spans="1:119" ht="18.75" customHeight="1" thickBot="1" x14ac:dyDescent="0.2">
      <c r="A3" s="177"/>
      <c r="B3" s="592" t="s">
        <v>82</v>
      </c>
      <c r="C3" s="593"/>
      <c r="D3" s="593"/>
      <c r="E3" s="594"/>
      <c r="F3" s="594"/>
      <c r="G3" s="594"/>
      <c r="H3" s="594"/>
      <c r="I3" s="594"/>
      <c r="J3" s="594"/>
      <c r="K3" s="594"/>
      <c r="L3" s="594" t="s">
        <v>83</v>
      </c>
      <c r="M3" s="594"/>
      <c r="N3" s="594"/>
      <c r="O3" s="594"/>
      <c r="P3" s="594"/>
      <c r="Q3" s="594"/>
      <c r="R3" s="597"/>
      <c r="S3" s="597"/>
      <c r="T3" s="597"/>
      <c r="U3" s="597"/>
      <c r="V3" s="598"/>
      <c r="W3" s="488" t="s">
        <v>84</v>
      </c>
      <c r="X3" s="489"/>
      <c r="Y3" s="489"/>
      <c r="Z3" s="489"/>
      <c r="AA3" s="489"/>
      <c r="AB3" s="593"/>
      <c r="AC3" s="597" t="s">
        <v>85</v>
      </c>
      <c r="AD3" s="489"/>
      <c r="AE3" s="489"/>
      <c r="AF3" s="489"/>
      <c r="AG3" s="489"/>
      <c r="AH3" s="489"/>
      <c r="AI3" s="489"/>
      <c r="AJ3" s="489"/>
      <c r="AK3" s="489"/>
      <c r="AL3" s="559"/>
      <c r="AM3" s="488" t="s">
        <v>86</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87</v>
      </c>
      <c r="BO3" s="489"/>
      <c r="BP3" s="489"/>
      <c r="BQ3" s="489"/>
      <c r="BR3" s="489"/>
      <c r="BS3" s="489"/>
      <c r="BT3" s="489"/>
      <c r="BU3" s="559"/>
      <c r="BV3" s="488" t="s">
        <v>88</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89</v>
      </c>
      <c r="CU3" s="489"/>
      <c r="CV3" s="489"/>
      <c r="CW3" s="489"/>
      <c r="CX3" s="489"/>
      <c r="CY3" s="489"/>
      <c r="CZ3" s="489"/>
      <c r="DA3" s="559"/>
      <c r="DB3" s="488" t="s">
        <v>90</v>
      </c>
      <c r="DC3" s="489"/>
      <c r="DD3" s="489"/>
      <c r="DE3" s="489"/>
      <c r="DF3" s="489"/>
      <c r="DG3" s="489"/>
      <c r="DH3" s="489"/>
      <c r="DI3" s="559"/>
    </row>
    <row r="4" spans="1:119" ht="18.75" customHeight="1" x14ac:dyDescent="0.15">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91</v>
      </c>
      <c r="AZ4" s="412"/>
      <c r="BA4" s="412"/>
      <c r="BB4" s="412"/>
      <c r="BC4" s="412"/>
      <c r="BD4" s="412"/>
      <c r="BE4" s="412"/>
      <c r="BF4" s="412"/>
      <c r="BG4" s="412"/>
      <c r="BH4" s="412"/>
      <c r="BI4" s="412"/>
      <c r="BJ4" s="412"/>
      <c r="BK4" s="412"/>
      <c r="BL4" s="412"/>
      <c r="BM4" s="413"/>
      <c r="BN4" s="414">
        <v>8162322</v>
      </c>
      <c r="BO4" s="415"/>
      <c r="BP4" s="415"/>
      <c r="BQ4" s="415"/>
      <c r="BR4" s="415"/>
      <c r="BS4" s="415"/>
      <c r="BT4" s="415"/>
      <c r="BU4" s="416"/>
      <c r="BV4" s="414">
        <v>8539116</v>
      </c>
      <c r="BW4" s="415"/>
      <c r="BX4" s="415"/>
      <c r="BY4" s="415"/>
      <c r="BZ4" s="415"/>
      <c r="CA4" s="415"/>
      <c r="CB4" s="415"/>
      <c r="CC4" s="416"/>
      <c r="CD4" s="585" t="s">
        <v>92</v>
      </c>
      <c r="CE4" s="586"/>
      <c r="CF4" s="586"/>
      <c r="CG4" s="586"/>
      <c r="CH4" s="586"/>
      <c r="CI4" s="586"/>
      <c r="CJ4" s="586"/>
      <c r="CK4" s="586"/>
      <c r="CL4" s="586"/>
      <c r="CM4" s="586"/>
      <c r="CN4" s="586"/>
      <c r="CO4" s="586"/>
      <c r="CP4" s="586"/>
      <c r="CQ4" s="586"/>
      <c r="CR4" s="586"/>
      <c r="CS4" s="587"/>
      <c r="CT4" s="588">
        <v>5.8</v>
      </c>
      <c r="CU4" s="589"/>
      <c r="CV4" s="589"/>
      <c r="CW4" s="589"/>
      <c r="CX4" s="589"/>
      <c r="CY4" s="589"/>
      <c r="CZ4" s="589"/>
      <c r="DA4" s="590"/>
      <c r="DB4" s="588">
        <v>4.3</v>
      </c>
      <c r="DC4" s="589"/>
      <c r="DD4" s="589"/>
      <c r="DE4" s="589"/>
      <c r="DF4" s="589"/>
      <c r="DG4" s="589"/>
      <c r="DH4" s="589"/>
      <c r="DI4" s="590"/>
    </row>
    <row r="5" spans="1:119" ht="18.75" customHeight="1" x14ac:dyDescent="0.15">
      <c r="A5" s="177"/>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93</v>
      </c>
      <c r="AN5" s="393"/>
      <c r="AO5" s="393"/>
      <c r="AP5" s="393"/>
      <c r="AQ5" s="393"/>
      <c r="AR5" s="393"/>
      <c r="AS5" s="393"/>
      <c r="AT5" s="394"/>
      <c r="AU5" s="466" t="s">
        <v>94</v>
      </c>
      <c r="AV5" s="467"/>
      <c r="AW5" s="467"/>
      <c r="AX5" s="467"/>
      <c r="AY5" s="399" t="s">
        <v>95</v>
      </c>
      <c r="AZ5" s="400"/>
      <c r="BA5" s="400"/>
      <c r="BB5" s="400"/>
      <c r="BC5" s="400"/>
      <c r="BD5" s="400"/>
      <c r="BE5" s="400"/>
      <c r="BF5" s="400"/>
      <c r="BG5" s="400"/>
      <c r="BH5" s="400"/>
      <c r="BI5" s="400"/>
      <c r="BJ5" s="400"/>
      <c r="BK5" s="400"/>
      <c r="BL5" s="400"/>
      <c r="BM5" s="401"/>
      <c r="BN5" s="419">
        <v>7879426</v>
      </c>
      <c r="BO5" s="420"/>
      <c r="BP5" s="420"/>
      <c r="BQ5" s="420"/>
      <c r="BR5" s="420"/>
      <c r="BS5" s="420"/>
      <c r="BT5" s="420"/>
      <c r="BU5" s="421"/>
      <c r="BV5" s="419">
        <v>8327476</v>
      </c>
      <c r="BW5" s="420"/>
      <c r="BX5" s="420"/>
      <c r="BY5" s="420"/>
      <c r="BZ5" s="420"/>
      <c r="CA5" s="420"/>
      <c r="CB5" s="420"/>
      <c r="CC5" s="421"/>
      <c r="CD5" s="428" t="s">
        <v>96</v>
      </c>
      <c r="CE5" s="373"/>
      <c r="CF5" s="373"/>
      <c r="CG5" s="373"/>
      <c r="CH5" s="373"/>
      <c r="CI5" s="373"/>
      <c r="CJ5" s="373"/>
      <c r="CK5" s="373"/>
      <c r="CL5" s="373"/>
      <c r="CM5" s="373"/>
      <c r="CN5" s="373"/>
      <c r="CO5" s="373"/>
      <c r="CP5" s="373"/>
      <c r="CQ5" s="373"/>
      <c r="CR5" s="373"/>
      <c r="CS5" s="429"/>
      <c r="CT5" s="389">
        <v>90.1</v>
      </c>
      <c r="CU5" s="390"/>
      <c r="CV5" s="390"/>
      <c r="CW5" s="390"/>
      <c r="CX5" s="390"/>
      <c r="CY5" s="390"/>
      <c r="CZ5" s="390"/>
      <c r="DA5" s="391"/>
      <c r="DB5" s="389">
        <v>87.6</v>
      </c>
      <c r="DC5" s="390"/>
      <c r="DD5" s="390"/>
      <c r="DE5" s="390"/>
      <c r="DF5" s="390"/>
      <c r="DG5" s="390"/>
      <c r="DH5" s="390"/>
      <c r="DI5" s="391"/>
    </row>
    <row r="6" spans="1:119" ht="18.75" customHeight="1" x14ac:dyDescent="0.15">
      <c r="A6" s="177"/>
      <c r="B6" s="565" t="s">
        <v>97</v>
      </c>
      <c r="C6" s="443"/>
      <c r="D6" s="443"/>
      <c r="E6" s="566"/>
      <c r="F6" s="566"/>
      <c r="G6" s="566"/>
      <c r="H6" s="566"/>
      <c r="I6" s="566"/>
      <c r="J6" s="566"/>
      <c r="K6" s="566"/>
      <c r="L6" s="566" t="s">
        <v>98</v>
      </c>
      <c r="M6" s="566"/>
      <c r="N6" s="566"/>
      <c r="O6" s="566"/>
      <c r="P6" s="566"/>
      <c r="Q6" s="566"/>
      <c r="R6" s="441"/>
      <c r="S6" s="441"/>
      <c r="T6" s="441"/>
      <c r="U6" s="441"/>
      <c r="V6" s="572"/>
      <c r="W6" s="500" t="s">
        <v>99</v>
      </c>
      <c r="X6" s="442"/>
      <c r="Y6" s="442"/>
      <c r="Z6" s="442"/>
      <c r="AA6" s="442"/>
      <c r="AB6" s="443"/>
      <c r="AC6" s="577" t="s">
        <v>100</v>
      </c>
      <c r="AD6" s="578"/>
      <c r="AE6" s="578"/>
      <c r="AF6" s="578"/>
      <c r="AG6" s="578"/>
      <c r="AH6" s="578"/>
      <c r="AI6" s="578"/>
      <c r="AJ6" s="578"/>
      <c r="AK6" s="578"/>
      <c r="AL6" s="579"/>
      <c r="AM6" s="478" t="s">
        <v>101</v>
      </c>
      <c r="AN6" s="393"/>
      <c r="AO6" s="393"/>
      <c r="AP6" s="393"/>
      <c r="AQ6" s="393"/>
      <c r="AR6" s="393"/>
      <c r="AS6" s="393"/>
      <c r="AT6" s="394"/>
      <c r="AU6" s="466" t="s">
        <v>102</v>
      </c>
      <c r="AV6" s="467"/>
      <c r="AW6" s="467"/>
      <c r="AX6" s="467"/>
      <c r="AY6" s="399" t="s">
        <v>103</v>
      </c>
      <c r="AZ6" s="400"/>
      <c r="BA6" s="400"/>
      <c r="BB6" s="400"/>
      <c r="BC6" s="400"/>
      <c r="BD6" s="400"/>
      <c r="BE6" s="400"/>
      <c r="BF6" s="400"/>
      <c r="BG6" s="400"/>
      <c r="BH6" s="400"/>
      <c r="BI6" s="400"/>
      <c r="BJ6" s="400"/>
      <c r="BK6" s="400"/>
      <c r="BL6" s="400"/>
      <c r="BM6" s="401"/>
      <c r="BN6" s="419">
        <v>282896</v>
      </c>
      <c r="BO6" s="420"/>
      <c r="BP6" s="420"/>
      <c r="BQ6" s="420"/>
      <c r="BR6" s="420"/>
      <c r="BS6" s="420"/>
      <c r="BT6" s="420"/>
      <c r="BU6" s="421"/>
      <c r="BV6" s="419">
        <v>211640</v>
      </c>
      <c r="BW6" s="420"/>
      <c r="BX6" s="420"/>
      <c r="BY6" s="420"/>
      <c r="BZ6" s="420"/>
      <c r="CA6" s="420"/>
      <c r="CB6" s="420"/>
      <c r="CC6" s="421"/>
      <c r="CD6" s="428" t="s">
        <v>104</v>
      </c>
      <c r="CE6" s="373"/>
      <c r="CF6" s="373"/>
      <c r="CG6" s="373"/>
      <c r="CH6" s="373"/>
      <c r="CI6" s="373"/>
      <c r="CJ6" s="373"/>
      <c r="CK6" s="373"/>
      <c r="CL6" s="373"/>
      <c r="CM6" s="373"/>
      <c r="CN6" s="373"/>
      <c r="CO6" s="373"/>
      <c r="CP6" s="373"/>
      <c r="CQ6" s="373"/>
      <c r="CR6" s="373"/>
      <c r="CS6" s="429"/>
      <c r="CT6" s="562">
        <v>91</v>
      </c>
      <c r="CU6" s="563"/>
      <c r="CV6" s="563"/>
      <c r="CW6" s="563"/>
      <c r="CX6" s="563"/>
      <c r="CY6" s="563"/>
      <c r="CZ6" s="563"/>
      <c r="DA6" s="564"/>
      <c r="DB6" s="562">
        <v>90.8</v>
      </c>
      <c r="DC6" s="563"/>
      <c r="DD6" s="563"/>
      <c r="DE6" s="563"/>
      <c r="DF6" s="563"/>
      <c r="DG6" s="563"/>
      <c r="DH6" s="563"/>
      <c r="DI6" s="564"/>
    </row>
    <row r="7" spans="1:119" ht="18.75" customHeight="1" x14ac:dyDescent="0.15">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105</v>
      </c>
      <c r="AN7" s="393"/>
      <c r="AO7" s="393"/>
      <c r="AP7" s="393"/>
      <c r="AQ7" s="393"/>
      <c r="AR7" s="393"/>
      <c r="AS7" s="393"/>
      <c r="AT7" s="394"/>
      <c r="AU7" s="466" t="s">
        <v>106</v>
      </c>
      <c r="AV7" s="467"/>
      <c r="AW7" s="467"/>
      <c r="AX7" s="467"/>
      <c r="AY7" s="399" t="s">
        <v>107</v>
      </c>
      <c r="AZ7" s="400"/>
      <c r="BA7" s="400"/>
      <c r="BB7" s="400"/>
      <c r="BC7" s="400"/>
      <c r="BD7" s="400"/>
      <c r="BE7" s="400"/>
      <c r="BF7" s="400"/>
      <c r="BG7" s="400"/>
      <c r="BH7" s="400"/>
      <c r="BI7" s="400"/>
      <c r="BJ7" s="400"/>
      <c r="BK7" s="400"/>
      <c r="BL7" s="400"/>
      <c r="BM7" s="401"/>
      <c r="BN7" s="419">
        <v>16926</v>
      </c>
      <c r="BO7" s="420"/>
      <c r="BP7" s="420"/>
      <c r="BQ7" s="420"/>
      <c r="BR7" s="420"/>
      <c r="BS7" s="420"/>
      <c r="BT7" s="420"/>
      <c r="BU7" s="421"/>
      <c r="BV7" s="419">
        <v>14000</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4550444</v>
      </c>
      <c r="CU7" s="420"/>
      <c r="CV7" s="420"/>
      <c r="CW7" s="420"/>
      <c r="CX7" s="420"/>
      <c r="CY7" s="420"/>
      <c r="CZ7" s="420"/>
      <c r="DA7" s="421"/>
      <c r="DB7" s="419">
        <v>4611120</v>
      </c>
      <c r="DC7" s="420"/>
      <c r="DD7" s="420"/>
      <c r="DE7" s="420"/>
      <c r="DF7" s="420"/>
      <c r="DG7" s="420"/>
      <c r="DH7" s="420"/>
      <c r="DI7" s="421"/>
    </row>
    <row r="8" spans="1:119" ht="18.75" customHeight="1" thickBot="1" x14ac:dyDescent="0.2">
      <c r="A8" s="177"/>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109</v>
      </c>
      <c r="AN8" s="393"/>
      <c r="AO8" s="393"/>
      <c r="AP8" s="393"/>
      <c r="AQ8" s="393"/>
      <c r="AR8" s="393"/>
      <c r="AS8" s="393"/>
      <c r="AT8" s="394"/>
      <c r="AU8" s="466" t="s">
        <v>102</v>
      </c>
      <c r="AV8" s="467"/>
      <c r="AW8" s="467"/>
      <c r="AX8" s="467"/>
      <c r="AY8" s="399" t="s">
        <v>110</v>
      </c>
      <c r="AZ8" s="400"/>
      <c r="BA8" s="400"/>
      <c r="BB8" s="400"/>
      <c r="BC8" s="400"/>
      <c r="BD8" s="400"/>
      <c r="BE8" s="400"/>
      <c r="BF8" s="400"/>
      <c r="BG8" s="400"/>
      <c r="BH8" s="400"/>
      <c r="BI8" s="400"/>
      <c r="BJ8" s="400"/>
      <c r="BK8" s="400"/>
      <c r="BL8" s="400"/>
      <c r="BM8" s="401"/>
      <c r="BN8" s="419">
        <v>265970</v>
      </c>
      <c r="BO8" s="420"/>
      <c r="BP8" s="420"/>
      <c r="BQ8" s="420"/>
      <c r="BR8" s="420"/>
      <c r="BS8" s="420"/>
      <c r="BT8" s="420"/>
      <c r="BU8" s="421"/>
      <c r="BV8" s="419">
        <v>197640</v>
      </c>
      <c r="BW8" s="420"/>
      <c r="BX8" s="420"/>
      <c r="BY8" s="420"/>
      <c r="BZ8" s="420"/>
      <c r="CA8" s="420"/>
      <c r="CB8" s="420"/>
      <c r="CC8" s="421"/>
      <c r="CD8" s="428" t="s">
        <v>111</v>
      </c>
      <c r="CE8" s="373"/>
      <c r="CF8" s="373"/>
      <c r="CG8" s="373"/>
      <c r="CH8" s="373"/>
      <c r="CI8" s="373"/>
      <c r="CJ8" s="373"/>
      <c r="CK8" s="373"/>
      <c r="CL8" s="373"/>
      <c r="CM8" s="373"/>
      <c r="CN8" s="373"/>
      <c r="CO8" s="373"/>
      <c r="CP8" s="373"/>
      <c r="CQ8" s="373"/>
      <c r="CR8" s="373"/>
      <c r="CS8" s="429"/>
      <c r="CT8" s="522">
        <v>0.26</v>
      </c>
      <c r="CU8" s="523"/>
      <c r="CV8" s="523"/>
      <c r="CW8" s="523"/>
      <c r="CX8" s="523"/>
      <c r="CY8" s="523"/>
      <c r="CZ8" s="523"/>
      <c r="DA8" s="524"/>
      <c r="DB8" s="522">
        <v>0.27</v>
      </c>
      <c r="DC8" s="523"/>
      <c r="DD8" s="523"/>
      <c r="DE8" s="523"/>
      <c r="DF8" s="523"/>
      <c r="DG8" s="523"/>
      <c r="DH8" s="523"/>
      <c r="DI8" s="524"/>
    </row>
    <row r="9" spans="1:119" ht="18.75" customHeight="1" thickBot="1" x14ac:dyDescent="0.2">
      <c r="A9" s="177"/>
      <c r="B9" s="551" t="s">
        <v>112</v>
      </c>
      <c r="C9" s="552"/>
      <c r="D9" s="552"/>
      <c r="E9" s="552"/>
      <c r="F9" s="552"/>
      <c r="G9" s="552"/>
      <c r="H9" s="552"/>
      <c r="I9" s="552"/>
      <c r="J9" s="552"/>
      <c r="K9" s="472"/>
      <c r="L9" s="553" t="s">
        <v>113</v>
      </c>
      <c r="M9" s="554"/>
      <c r="N9" s="554"/>
      <c r="O9" s="554"/>
      <c r="P9" s="554"/>
      <c r="Q9" s="555"/>
      <c r="R9" s="556">
        <v>8442</v>
      </c>
      <c r="S9" s="557"/>
      <c r="T9" s="557"/>
      <c r="U9" s="557"/>
      <c r="V9" s="558"/>
      <c r="W9" s="488" t="s">
        <v>114</v>
      </c>
      <c r="X9" s="489"/>
      <c r="Y9" s="489"/>
      <c r="Z9" s="489"/>
      <c r="AA9" s="489"/>
      <c r="AB9" s="489"/>
      <c r="AC9" s="489"/>
      <c r="AD9" s="489"/>
      <c r="AE9" s="489"/>
      <c r="AF9" s="489"/>
      <c r="AG9" s="489"/>
      <c r="AH9" s="489"/>
      <c r="AI9" s="489"/>
      <c r="AJ9" s="489"/>
      <c r="AK9" s="489"/>
      <c r="AL9" s="559"/>
      <c r="AM9" s="478" t="s">
        <v>115</v>
      </c>
      <c r="AN9" s="393"/>
      <c r="AO9" s="393"/>
      <c r="AP9" s="393"/>
      <c r="AQ9" s="393"/>
      <c r="AR9" s="393"/>
      <c r="AS9" s="393"/>
      <c r="AT9" s="394"/>
      <c r="AU9" s="466" t="s">
        <v>102</v>
      </c>
      <c r="AV9" s="467"/>
      <c r="AW9" s="467"/>
      <c r="AX9" s="467"/>
      <c r="AY9" s="399" t="s">
        <v>116</v>
      </c>
      <c r="AZ9" s="400"/>
      <c r="BA9" s="400"/>
      <c r="BB9" s="400"/>
      <c r="BC9" s="400"/>
      <c r="BD9" s="400"/>
      <c r="BE9" s="400"/>
      <c r="BF9" s="400"/>
      <c r="BG9" s="400"/>
      <c r="BH9" s="400"/>
      <c r="BI9" s="400"/>
      <c r="BJ9" s="400"/>
      <c r="BK9" s="400"/>
      <c r="BL9" s="400"/>
      <c r="BM9" s="401"/>
      <c r="BN9" s="419">
        <v>68330</v>
      </c>
      <c r="BO9" s="420"/>
      <c r="BP9" s="420"/>
      <c r="BQ9" s="420"/>
      <c r="BR9" s="420"/>
      <c r="BS9" s="420"/>
      <c r="BT9" s="420"/>
      <c r="BU9" s="421"/>
      <c r="BV9" s="419">
        <v>113491</v>
      </c>
      <c r="BW9" s="420"/>
      <c r="BX9" s="420"/>
      <c r="BY9" s="420"/>
      <c r="BZ9" s="420"/>
      <c r="CA9" s="420"/>
      <c r="CB9" s="420"/>
      <c r="CC9" s="421"/>
      <c r="CD9" s="428" t="s">
        <v>117</v>
      </c>
      <c r="CE9" s="373"/>
      <c r="CF9" s="373"/>
      <c r="CG9" s="373"/>
      <c r="CH9" s="373"/>
      <c r="CI9" s="373"/>
      <c r="CJ9" s="373"/>
      <c r="CK9" s="373"/>
      <c r="CL9" s="373"/>
      <c r="CM9" s="373"/>
      <c r="CN9" s="373"/>
      <c r="CO9" s="373"/>
      <c r="CP9" s="373"/>
      <c r="CQ9" s="373"/>
      <c r="CR9" s="373"/>
      <c r="CS9" s="429"/>
      <c r="CT9" s="389">
        <v>14.6</v>
      </c>
      <c r="CU9" s="390"/>
      <c r="CV9" s="390"/>
      <c r="CW9" s="390"/>
      <c r="CX9" s="390"/>
      <c r="CY9" s="390"/>
      <c r="CZ9" s="390"/>
      <c r="DA9" s="391"/>
      <c r="DB9" s="389">
        <v>13.8</v>
      </c>
      <c r="DC9" s="390"/>
      <c r="DD9" s="390"/>
      <c r="DE9" s="390"/>
      <c r="DF9" s="390"/>
      <c r="DG9" s="390"/>
      <c r="DH9" s="390"/>
      <c r="DI9" s="391"/>
    </row>
    <row r="10" spans="1:119" ht="18.75" customHeight="1" thickBot="1" x14ac:dyDescent="0.2">
      <c r="A10" s="177"/>
      <c r="B10" s="551"/>
      <c r="C10" s="552"/>
      <c r="D10" s="552"/>
      <c r="E10" s="552"/>
      <c r="F10" s="552"/>
      <c r="G10" s="552"/>
      <c r="H10" s="552"/>
      <c r="I10" s="552"/>
      <c r="J10" s="552"/>
      <c r="K10" s="472"/>
      <c r="L10" s="392" t="s">
        <v>118</v>
      </c>
      <c r="M10" s="393"/>
      <c r="N10" s="393"/>
      <c r="O10" s="393"/>
      <c r="P10" s="393"/>
      <c r="Q10" s="394"/>
      <c r="R10" s="395">
        <v>9299</v>
      </c>
      <c r="S10" s="396"/>
      <c r="T10" s="396"/>
      <c r="U10" s="396"/>
      <c r="V10" s="398"/>
      <c r="W10" s="560"/>
      <c r="X10" s="370"/>
      <c r="Y10" s="370"/>
      <c r="Z10" s="370"/>
      <c r="AA10" s="370"/>
      <c r="AB10" s="370"/>
      <c r="AC10" s="370"/>
      <c r="AD10" s="370"/>
      <c r="AE10" s="370"/>
      <c r="AF10" s="370"/>
      <c r="AG10" s="370"/>
      <c r="AH10" s="370"/>
      <c r="AI10" s="370"/>
      <c r="AJ10" s="370"/>
      <c r="AK10" s="370"/>
      <c r="AL10" s="561"/>
      <c r="AM10" s="478" t="s">
        <v>119</v>
      </c>
      <c r="AN10" s="393"/>
      <c r="AO10" s="393"/>
      <c r="AP10" s="393"/>
      <c r="AQ10" s="393"/>
      <c r="AR10" s="393"/>
      <c r="AS10" s="393"/>
      <c r="AT10" s="394"/>
      <c r="AU10" s="466" t="s">
        <v>120</v>
      </c>
      <c r="AV10" s="467"/>
      <c r="AW10" s="467"/>
      <c r="AX10" s="467"/>
      <c r="AY10" s="399" t="s">
        <v>121</v>
      </c>
      <c r="AZ10" s="400"/>
      <c r="BA10" s="400"/>
      <c r="BB10" s="400"/>
      <c r="BC10" s="400"/>
      <c r="BD10" s="400"/>
      <c r="BE10" s="400"/>
      <c r="BF10" s="400"/>
      <c r="BG10" s="400"/>
      <c r="BH10" s="400"/>
      <c r="BI10" s="400"/>
      <c r="BJ10" s="400"/>
      <c r="BK10" s="400"/>
      <c r="BL10" s="400"/>
      <c r="BM10" s="401"/>
      <c r="BN10" s="419">
        <v>1175</v>
      </c>
      <c r="BO10" s="420"/>
      <c r="BP10" s="420"/>
      <c r="BQ10" s="420"/>
      <c r="BR10" s="420"/>
      <c r="BS10" s="420"/>
      <c r="BT10" s="420"/>
      <c r="BU10" s="421"/>
      <c r="BV10" s="419">
        <v>141</v>
      </c>
      <c r="BW10" s="420"/>
      <c r="BX10" s="420"/>
      <c r="BY10" s="420"/>
      <c r="BZ10" s="420"/>
      <c r="CA10" s="420"/>
      <c r="CB10" s="420"/>
      <c r="CC10" s="421"/>
      <c r="CD10" s="180" t="s">
        <v>122</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1"/>
      <c r="C11" s="552"/>
      <c r="D11" s="552"/>
      <c r="E11" s="552"/>
      <c r="F11" s="552"/>
      <c r="G11" s="552"/>
      <c r="H11" s="552"/>
      <c r="I11" s="552"/>
      <c r="J11" s="552"/>
      <c r="K11" s="472"/>
      <c r="L11" s="374" t="s">
        <v>123</v>
      </c>
      <c r="M11" s="375"/>
      <c r="N11" s="375"/>
      <c r="O11" s="375"/>
      <c r="P11" s="375"/>
      <c r="Q11" s="376"/>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8" t="s">
        <v>125</v>
      </c>
      <c r="AN11" s="393"/>
      <c r="AO11" s="393"/>
      <c r="AP11" s="393"/>
      <c r="AQ11" s="393"/>
      <c r="AR11" s="393"/>
      <c r="AS11" s="393"/>
      <c r="AT11" s="394"/>
      <c r="AU11" s="466" t="s">
        <v>126</v>
      </c>
      <c r="AV11" s="467"/>
      <c r="AW11" s="467"/>
      <c r="AX11" s="467"/>
      <c r="AY11" s="399" t="s">
        <v>127</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128</v>
      </c>
      <c r="CE11" s="373"/>
      <c r="CF11" s="373"/>
      <c r="CG11" s="373"/>
      <c r="CH11" s="373"/>
      <c r="CI11" s="373"/>
      <c r="CJ11" s="373"/>
      <c r="CK11" s="373"/>
      <c r="CL11" s="373"/>
      <c r="CM11" s="373"/>
      <c r="CN11" s="373"/>
      <c r="CO11" s="373"/>
      <c r="CP11" s="373"/>
      <c r="CQ11" s="373"/>
      <c r="CR11" s="373"/>
      <c r="CS11" s="429"/>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77"/>
      <c r="B12" s="525" t="s">
        <v>131</v>
      </c>
      <c r="C12" s="526"/>
      <c r="D12" s="526"/>
      <c r="E12" s="526"/>
      <c r="F12" s="526"/>
      <c r="G12" s="526"/>
      <c r="H12" s="526"/>
      <c r="I12" s="526"/>
      <c r="J12" s="526"/>
      <c r="K12" s="527"/>
      <c r="L12" s="534" t="s">
        <v>132</v>
      </c>
      <c r="M12" s="535"/>
      <c r="N12" s="535"/>
      <c r="O12" s="535"/>
      <c r="P12" s="535"/>
      <c r="Q12" s="536"/>
      <c r="R12" s="537">
        <v>8147</v>
      </c>
      <c r="S12" s="538"/>
      <c r="T12" s="538"/>
      <c r="U12" s="538"/>
      <c r="V12" s="539"/>
      <c r="W12" s="540" t="s">
        <v>1</v>
      </c>
      <c r="X12" s="467"/>
      <c r="Y12" s="467"/>
      <c r="Z12" s="467"/>
      <c r="AA12" s="467"/>
      <c r="AB12" s="541"/>
      <c r="AC12" s="542" t="s">
        <v>133</v>
      </c>
      <c r="AD12" s="543"/>
      <c r="AE12" s="543"/>
      <c r="AF12" s="543"/>
      <c r="AG12" s="544"/>
      <c r="AH12" s="542" t="s">
        <v>134</v>
      </c>
      <c r="AI12" s="543"/>
      <c r="AJ12" s="543"/>
      <c r="AK12" s="543"/>
      <c r="AL12" s="545"/>
      <c r="AM12" s="478" t="s">
        <v>135</v>
      </c>
      <c r="AN12" s="393"/>
      <c r="AO12" s="393"/>
      <c r="AP12" s="393"/>
      <c r="AQ12" s="393"/>
      <c r="AR12" s="393"/>
      <c r="AS12" s="393"/>
      <c r="AT12" s="394"/>
      <c r="AU12" s="466" t="s">
        <v>126</v>
      </c>
      <c r="AV12" s="467"/>
      <c r="AW12" s="467"/>
      <c r="AX12" s="467"/>
      <c r="AY12" s="399" t="s">
        <v>136</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137</v>
      </c>
      <c r="CE12" s="373"/>
      <c r="CF12" s="373"/>
      <c r="CG12" s="373"/>
      <c r="CH12" s="373"/>
      <c r="CI12" s="373"/>
      <c r="CJ12" s="373"/>
      <c r="CK12" s="373"/>
      <c r="CL12" s="373"/>
      <c r="CM12" s="373"/>
      <c r="CN12" s="373"/>
      <c r="CO12" s="373"/>
      <c r="CP12" s="373"/>
      <c r="CQ12" s="373"/>
      <c r="CR12" s="373"/>
      <c r="CS12" s="429"/>
      <c r="CT12" s="522" t="s">
        <v>130</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77"/>
      <c r="B13" s="528"/>
      <c r="C13" s="529"/>
      <c r="D13" s="529"/>
      <c r="E13" s="529"/>
      <c r="F13" s="529"/>
      <c r="G13" s="529"/>
      <c r="H13" s="529"/>
      <c r="I13" s="529"/>
      <c r="J13" s="529"/>
      <c r="K13" s="530"/>
      <c r="L13" s="186"/>
      <c r="M13" s="509" t="s">
        <v>139</v>
      </c>
      <c r="N13" s="510"/>
      <c r="O13" s="510"/>
      <c r="P13" s="510"/>
      <c r="Q13" s="511"/>
      <c r="R13" s="512">
        <v>8011</v>
      </c>
      <c r="S13" s="513"/>
      <c r="T13" s="513"/>
      <c r="U13" s="513"/>
      <c r="V13" s="514"/>
      <c r="W13" s="500" t="s">
        <v>140</v>
      </c>
      <c r="X13" s="442"/>
      <c r="Y13" s="442"/>
      <c r="Z13" s="442"/>
      <c r="AA13" s="442"/>
      <c r="AB13" s="443"/>
      <c r="AC13" s="395">
        <v>544</v>
      </c>
      <c r="AD13" s="396"/>
      <c r="AE13" s="396"/>
      <c r="AF13" s="396"/>
      <c r="AG13" s="397"/>
      <c r="AH13" s="395">
        <v>595</v>
      </c>
      <c r="AI13" s="396"/>
      <c r="AJ13" s="396"/>
      <c r="AK13" s="396"/>
      <c r="AL13" s="398"/>
      <c r="AM13" s="478" t="s">
        <v>141</v>
      </c>
      <c r="AN13" s="393"/>
      <c r="AO13" s="393"/>
      <c r="AP13" s="393"/>
      <c r="AQ13" s="393"/>
      <c r="AR13" s="393"/>
      <c r="AS13" s="393"/>
      <c r="AT13" s="394"/>
      <c r="AU13" s="466" t="s">
        <v>142</v>
      </c>
      <c r="AV13" s="467"/>
      <c r="AW13" s="467"/>
      <c r="AX13" s="467"/>
      <c r="AY13" s="399" t="s">
        <v>143</v>
      </c>
      <c r="AZ13" s="400"/>
      <c r="BA13" s="400"/>
      <c r="BB13" s="400"/>
      <c r="BC13" s="400"/>
      <c r="BD13" s="400"/>
      <c r="BE13" s="400"/>
      <c r="BF13" s="400"/>
      <c r="BG13" s="400"/>
      <c r="BH13" s="400"/>
      <c r="BI13" s="400"/>
      <c r="BJ13" s="400"/>
      <c r="BK13" s="400"/>
      <c r="BL13" s="400"/>
      <c r="BM13" s="401"/>
      <c r="BN13" s="419">
        <v>69505</v>
      </c>
      <c r="BO13" s="420"/>
      <c r="BP13" s="420"/>
      <c r="BQ13" s="420"/>
      <c r="BR13" s="420"/>
      <c r="BS13" s="420"/>
      <c r="BT13" s="420"/>
      <c r="BU13" s="421"/>
      <c r="BV13" s="419">
        <v>113632</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10.4</v>
      </c>
      <c r="CU13" s="390"/>
      <c r="CV13" s="390"/>
      <c r="CW13" s="390"/>
      <c r="CX13" s="390"/>
      <c r="CY13" s="390"/>
      <c r="CZ13" s="390"/>
      <c r="DA13" s="391"/>
      <c r="DB13" s="389">
        <v>10.6</v>
      </c>
      <c r="DC13" s="390"/>
      <c r="DD13" s="390"/>
      <c r="DE13" s="390"/>
      <c r="DF13" s="390"/>
      <c r="DG13" s="390"/>
      <c r="DH13" s="390"/>
      <c r="DI13" s="391"/>
    </row>
    <row r="14" spans="1:119" ht="18.75" customHeight="1" thickBot="1" x14ac:dyDescent="0.2">
      <c r="A14" s="177"/>
      <c r="B14" s="528"/>
      <c r="C14" s="529"/>
      <c r="D14" s="529"/>
      <c r="E14" s="529"/>
      <c r="F14" s="529"/>
      <c r="G14" s="529"/>
      <c r="H14" s="529"/>
      <c r="I14" s="529"/>
      <c r="J14" s="529"/>
      <c r="K14" s="530"/>
      <c r="L14" s="502" t="s">
        <v>145</v>
      </c>
      <c r="M14" s="546"/>
      <c r="N14" s="546"/>
      <c r="O14" s="546"/>
      <c r="P14" s="546"/>
      <c r="Q14" s="547"/>
      <c r="R14" s="512">
        <v>8235</v>
      </c>
      <c r="S14" s="513"/>
      <c r="T14" s="513"/>
      <c r="U14" s="513"/>
      <c r="V14" s="514"/>
      <c r="W14" s="515"/>
      <c r="X14" s="445"/>
      <c r="Y14" s="445"/>
      <c r="Z14" s="445"/>
      <c r="AA14" s="445"/>
      <c r="AB14" s="446"/>
      <c r="AC14" s="505">
        <v>14.2</v>
      </c>
      <c r="AD14" s="506"/>
      <c r="AE14" s="506"/>
      <c r="AF14" s="506"/>
      <c r="AG14" s="507"/>
      <c r="AH14" s="505">
        <v>14</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6">
        <v>24.4</v>
      </c>
      <c r="CU14" s="517"/>
      <c r="CV14" s="517"/>
      <c r="CW14" s="517"/>
      <c r="CX14" s="517"/>
      <c r="CY14" s="517"/>
      <c r="CZ14" s="517"/>
      <c r="DA14" s="518"/>
      <c r="DB14" s="516">
        <v>30.9</v>
      </c>
      <c r="DC14" s="517"/>
      <c r="DD14" s="517"/>
      <c r="DE14" s="517"/>
      <c r="DF14" s="517"/>
      <c r="DG14" s="517"/>
      <c r="DH14" s="517"/>
      <c r="DI14" s="518"/>
    </row>
    <row r="15" spans="1:119" ht="18.75" customHeight="1" x14ac:dyDescent="0.15">
      <c r="A15" s="177"/>
      <c r="B15" s="528"/>
      <c r="C15" s="529"/>
      <c r="D15" s="529"/>
      <c r="E15" s="529"/>
      <c r="F15" s="529"/>
      <c r="G15" s="529"/>
      <c r="H15" s="529"/>
      <c r="I15" s="529"/>
      <c r="J15" s="529"/>
      <c r="K15" s="530"/>
      <c r="L15" s="186"/>
      <c r="M15" s="509" t="s">
        <v>147</v>
      </c>
      <c r="N15" s="510"/>
      <c r="O15" s="510"/>
      <c r="P15" s="510"/>
      <c r="Q15" s="511"/>
      <c r="R15" s="512">
        <v>8151</v>
      </c>
      <c r="S15" s="513"/>
      <c r="T15" s="513"/>
      <c r="U15" s="513"/>
      <c r="V15" s="514"/>
      <c r="W15" s="500" t="s">
        <v>148</v>
      </c>
      <c r="X15" s="442"/>
      <c r="Y15" s="442"/>
      <c r="Z15" s="442"/>
      <c r="AA15" s="442"/>
      <c r="AB15" s="443"/>
      <c r="AC15" s="395">
        <v>515</v>
      </c>
      <c r="AD15" s="396"/>
      <c r="AE15" s="396"/>
      <c r="AF15" s="396"/>
      <c r="AG15" s="397"/>
      <c r="AH15" s="395">
        <v>588</v>
      </c>
      <c r="AI15" s="396"/>
      <c r="AJ15" s="396"/>
      <c r="AK15" s="396"/>
      <c r="AL15" s="398"/>
      <c r="AM15" s="478"/>
      <c r="AN15" s="393"/>
      <c r="AO15" s="393"/>
      <c r="AP15" s="393"/>
      <c r="AQ15" s="393"/>
      <c r="AR15" s="393"/>
      <c r="AS15" s="393"/>
      <c r="AT15" s="394"/>
      <c r="AU15" s="466"/>
      <c r="AV15" s="467"/>
      <c r="AW15" s="467"/>
      <c r="AX15" s="467"/>
      <c r="AY15" s="411" t="s">
        <v>149</v>
      </c>
      <c r="AZ15" s="412"/>
      <c r="BA15" s="412"/>
      <c r="BB15" s="412"/>
      <c r="BC15" s="412"/>
      <c r="BD15" s="412"/>
      <c r="BE15" s="412"/>
      <c r="BF15" s="412"/>
      <c r="BG15" s="412"/>
      <c r="BH15" s="412"/>
      <c r="BI15" s="412"/>
      <c r="BJ15" s="412"/>
      <c r="BK15" s="412"/>
      <c r="BL15" s="412"/>
      <c r="BM15" s="413"/>
      <c r="BN15" s="414">
        <v>1085771</v>
      </c>
      <c r="BO15" s="415"/>
      <c r="BP15" s="415"/>
      <c r="BQ15" s="415"/>
      <c r="BR15" s="415"/>
      <c r="BS15" s="415"/>
      <c r="BT15" s="415"/>
      <c r="BU15" s="416"/>
      <c r="BV15" s="414">
        <v>1060524</v>
      </c>
      <c r="BW15" s="415"/>
      <c r="BX15" s="415"/>
      <c r="BY15" s="415"/>
      <c r="BZ15" s="415"/>
      <c r="CA15" s="415"/>
      <c r="CB15" s="415"/>
      <c r="CC15" s="416"/>
      <c r="CD15" s="519" t="s">
        <v>150</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8"/>
      <c r="C16" s="529"/>
      <c r="D16" s="529"/>
      <c r="E16" s="529"/>
      <c r="F16" s="529"/>
      <c r="G16" s="529"/>
      <c r="H16" s="529"/>
      <c r="I16" s="529"/>
      <c r="J16" s="529"/>
      <c r="K16" s="530"/>
      <c r="L16" s="502" t="s">
        <v>151</v>
      </c>
      <c r="M16" s="503"/>
      <c r="N16" s="503"/>
      <c r="O16" s="503"/>
      <c r="P16" s="503"/>
      <c r="Q16" s="504"/>
      <c r="R16" s="497" t="s">
        <v>152</v>
      </c>
      <c r="S16" s="498"/>
      <c r="T16" s="498"/>
      <c r="U16" s="498"/>
      <c r="V16" s="499"/>
      <c r="W16" s="515"/>
      <c r="X16" s="445"/>
      <c r="Y16" s="445"/>
      <c r="Z16" s="445"/>
      <c r="AA16" s="445"/>
      <c r="AB16" s="446"/>
      <c r="AC16" s="505">
        <v>13.5</v>
      </c>
      <c r="AD16" s="506"/>
      <c r="AE16" s="506"/>
      <c r="AF16" s="506"/>
      <c r="AG16" s="507"/>
      <c r="AH16" s="505">
        <v>13.8</v>
      </c>
      <c r="AI16" s="506"/>
      <c r="AJ16" s="506"/>
      <c r="AK16" s="506"/>
      <c r="AL16" s="508"/>
      <c r="AM16" s="478"/>
      <c r="AN16" s="393"/>
      <c r="AO16" s="393"/>
      <c r="AP16" s="393"/>
      <c r="AQ16" s="393"/>
      <c r="AR16" s="393"/>
      <c r="AS16" s="393"/>
      <c r="AT16" s="394"/>
      <c r="AU16" s="466"/>
      <c r="AV16" s="467"/>
      <c r="AW16" s="467"/>
      <c r="AX16" s="467"/>
      <c r="AY16" s="399" t="s">
        <v>153</v>
      </c>
      <c r="AZ16" s="400"/>
      <c r="BA16" s="400"/>
      <c r="BB16" s="400"/>
      <c r="BC16" s="400"/>
      <c r="BD16" s="400"/>
      <c r="BE16" s="400"/>
      <c r="BF16" s="400"/>
      <c r="BG16" s="400"/>
      <c r="BH16" s="400"/>
      <c r="BI16" s="400"/>
      <c r="BJ16" s="400"/>
      <c r="BK16" s="400"/>
      <c r="BL16" s="400"/>
      <c r="BM16" s="401"/>
      <c r="BN16" s="419">
        <v>4227146</v>
      </c>
      <c r="BO16" s="420"/>
      <c r="BP16" s="420"/>
      <c r="BQ16" s="420"/>
      <c r="BR16" s="420"/>
      <c r="BS16" s="420"/>
      <c r="BT16" s="420"/>
      <c r="BU16" s="421"/>
      <c r="BV16" s="419">
        <v>4172139</v>
      </c>
      <c r="BW16" s="420"/>
      <c r="BX16" s="420"/>
      <c r="BY16" s="420"/>
      <c r="BZ16" s="420"/>
      <c r="CA16" s="420"/>
      <c r="CB16" s="420"/>
      <c r="CC16" s="421"/>
      <c r="CD16" s="190"/>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77"/>
      <c r="B17" s="531"/>
      <c r="C17" s="532"/>
      <c r="D17" s="532"/>
      <c r="E17" s="532"/>
      <c r="F17" s="532"/>
      <c r="G17" s="532"/>
      <c r="H17" s="532"/>
      <c r="I17" s="532"/>
      <c r="J17" s="532"/>
      <c r="K17" s="533"/>
      <c r="L17" s="191"/>
      <c r="M17" s="494" t="s">
        <v>154</v>
      </c>
      <c r="N17" s="495"/>
      <c r="O17" s="495"/>
      <c r="P17" s="495"/>
      <c r="Q17" s="496"/>
      <c r="R17" s="497" t="s">
        <v>155</v>
      </c>
      <c r="S17" s="498"/>
      <c r="T17" s="498"/>
      <c r="U17" s="498"/>
      <c r="V17" s="499"/>
      <c r="W17" s="500" t="s">
        <v>156</v>
      </c>
      <c r="X17" s="442"/>
      <c r="Y17" s="442"/>
      <c r="Z17" s="442"/>
      <c r="AA17" s="442"/>
      <c r="AB17" s="443"/>
      <c r="AC17" s="395">
        <v>2759</v>
      </c>
      <c r="AD17" s="396"/>
      <c r="AE17" s="396"/>
      <c r="AF17" s="396"/>
      <c r="AG17" s="397"/>
      <c r="AH17" s="395">
        <v>3072</v>
      </c>
      <c r="AI17" s="396"/>
      <c r="AJ17" s="396"/>
      <c r="AK17" s="396"/>
      <c r="AL17" s="398"/>
      <c r="AM17" s="478"/>
      <c r="AN17" s="393"/>
      <c r="AO17" s="393"/>
      <c r="AP17" s="393"/>
      <c r="AQ17" s="393"/>
      <c r="AR17" s="393"/>
      <c r="AS17" s="393"/>
      <c r="AT17" s="394"/>
      <c r="AU17" s="466"/>
      <c r="AV17" s="467"/>
      <c r="AW17" s="467"/>
      <c r="AX17" s="467"/>
      <c r="AY17" s="399" t="s">
        <v>157</v>
      </c>
      <c r="AZ17" s="400"/>
      <c r="BA17" s="400"/>
      <c r="BB17" s="400"/>
      <c r="BC17" s="400"/>
      <c r="BD17" s="400"/>
      <c r="BE17" s="400"/>
      <c r="BF17" s="400"/>
      <c r="BG17" s="400"/>
      <c r="BH17" s="400"/>
      <c r="BI17" s="400"/>
      <c r="BJ17" s="400"/>
      <c r="BK17" s="400"/>
      <c r="BL17" s="400"/>
      <c r="BM17" s="401"/>
      <c r="BN17" s="419">
        <v>1361721</v>
      </c>
      <c r="BO17" s="420"/>
      <c r="BP17" s="420"/>
      <c r="BQ17" s="420"/>
      <c r="BR17" s="420"/>
      <c r="BS17" s="420"/>
      <c r="BT17" s="420"/>
      <c r="BU17" s="421"/>
      <c r="BV17" s="419">
        <v>1327075</v>
      </c>
      <c r="BW17" s="420"/>
      <c r="BX17" s="420"/>
      <c r="BY17" s="420"/>
      <c r="BZ17" s="420"/>
      <c r="CA17" s="420"/>
      <c r="CB17" s="420"/>
      <c r="CC17" s="421"/>
      <c r="CD17" s="190"/>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77"/>
      <c r="B18" s="471" t="s">
        <v>158</v>
      </c>
      <c r="C18" s="472"/>
      <c r="D18" s="472"/>
      <c r="E18" s="473"/>
      <c r="F18" s="473"/>
      <c r="G18" s="473"/>
      <c r="H18" s="473"/>
      <c r="I18" s="473"/>
      <c r="J18" s="473"/>
      <c r="K18" s="473"/>
      <c r="L18" s="474">
        <v>180.87</v>
      </c>
      <c r="M18" s="474"/>
      <c r="N18" s="474"/>
      <c r="O18" s="474"/>
      <c r="P18" s="474"/>
      <c r="Q18" s="474"/>
      <c r="R18" s="475"/>
      <c r="S18" s="475"/>
      <c r="T18" s="475"/>
      <c r="U18" s="475"/>
      <c r="V18" s="476"/>
      <c r="W18" s="490"/>
      <c r="X18" s="491"/>
      <c r="Y18" s="491"/>
      <c r="Z18" s="491"/>
      <c r="AA18" s="491"/>
      <c r="AB18" s="501"/>
      <c r="AC18" s="383">
        <v>72.3</v>
      </c>
      <c r="AD18" s="384"/>
      <c r="AE18" s="384"/>
      <c r="AF18" s="384"/>
      <c r="AG18" s="477"/>
      <c r="AH18" s="383">
        <v>72.2</v>
      </c>
      <c r="AI18" s="384"/>
      <c r="AJ18" s="384"/>
      <c r="AK18" s="384"/>
      <c r="AL18" s="385"/>
      <c r="AM18" s="478"/>
      <c r="AN18" s="393"/>
      <c r="AO18" s="393"/>
      <c r="AP18" s="393"/>
      <c r="AQ18" s="393"/>
      <c r="AR18" s="393"/>
      <c r="AS18" s="393"/>
      <c r="AT18" s="394"/>
      <c r="AU18" s="466"/>
      <c r="AV18" s="467"/>
      <c r="AW18" s="467"/>
      <c r="AX18" s="467"/>
      <c r="AY18" s="399" t="s">
        <v>159</v>
      </c>
      <c r="AZ18" s="400"/>
      <c r="BA18" s="400"/>
      <c r="BB18" s="400"/>
      <c r="BC18" s="400"/>
      <c r="BD18" s="400"/>
      <c r="BE18" s="400"/>
      <c r="BF18" s="400"/>
      <c r="BG18" s="400"/>
      <c r="BH18" s="400"/>
      <c r="BI18" s="400"/>
      <c r="BJ18" s="400"/>
      <c r="BK18" s="400"/>
      <c r="BL18" s="400"/>
      <c r="BM18" s="401"/>
      <c r="BN18" s="419">
        <v>4255888</v>
      </c>
      <c r="BO18" s="420"/>
      <c r="BP18" s="420"/>
      <c r="BQ18" s="420"/>
      <c r="BR18" s="420"/>
      <c r="BS18" s="420"/>
      <c r="BT18" s="420"/>
      <c r="BU18" s="421"/>
      <c r="BV18" s="419">
        <v>4171588</v>
      </c>
      <c r="BW18" s="420"/>
      <c r="BX18" s="420"/>
      <c r="BY18" s="420"/>
      <c r="BZ18" s="420"/>
      <c r="CA18" s="420"/>
      <c r="CB18" s="420"/>
      <c r="CC18" s="421"/>
      <c r="CD18" s="190"/>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77"/>
      <c r="B19" s="471" t="s">
        <v>160</v>
      </c>
      <c r="C19" s="472"/>
      <c r="D19" s="472"/>
      <c r="E19" s="473"/>
      <c r="F19" s="473"/>
      <c r="G19" s="473"/>
      <c r="H19" s="473"/>
      <c r="I19" s="473"/>
      <c r="J19" s="473"/>
      <c r="K19" s="473"/>
      <c r="L19" s="479">
        <v>47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161</v>
      </c>
      <c r="AZ19" s="400"/>
      <c r="BA19" s="400"/>
      <c r="BB19" s="400"/>
      <c r="BC19" s="400"/>
      <c r="BD19" s="400"/>
      <c r="BE19" s="400"/>
      <c r="BF19" s="400"/>
      <c r="BG19" s="400"/>
      <c r="BH19" s="400"/>
      <c r="BI19" s="400"/>
      <c r="BJ19" s="400"/>
      <c r="BK19" s="400"/>
      <c r="BL19" s="400"/>
      <c r="BM19" s="401"/>
      <c r="BN19" s="419">
        <v>5785634</v>
      </c>
      <c r="BO19" s="420"/>
      <c r="BP19" s="420"/>
      <c r="BQ19" s="420"/>
      <c r="BR19" s="420"/>
      <c r="BS19" s="420"/>
      <c r="BT19" s="420"/>
      <c r="BU19" s="421"/>
      <c r="BV19" s="419">
        <v>5749095</v>
      </c>
      <c r="BW19" s="420"/>
      <c r="BX19" s="420"/>
      <c r="BY19" s="420"/>
      <c r="BZ19" s="420"/>
      <c r="CA19" s="420"/>
      <c r="CB19" s="420"/>
      <c r="CC19" s="421"/>
      <c r="CD19" s="190"/>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77"/>
      <c r="B20" s="471" t="s">
        <v>162</v>
      </c>
      <c r="C20" s="472"/>
      <c r="D20" s="472"/>
      <c r="E20" s="473"/>
      <c r="F20" s="473"/>
      <c r="G20" s="473"/>
      <c r="H20" s="473"/>
      <c r="I20" s="473"/>
      <c r="J20" s="473"/>
      <c r="K20" s="473"/>
      <c r="L20" s="479">
        <v>4030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0"/>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77"/>
      <c r="B21" s="468" t="s">
        <v>163</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0"/>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77"/>
      <c r="B22" s="432" t="s">
        <v>164</v>
      </c>
      <c r="C22" s="433"/>
      <c r="D22" s="434"/>
      <c r="E22" s="441" t="s">
        <v>1</v>
      </c>
      <c r="F22" s="442"/>
      <c r="G22" s="442"/>
      <c r="H22" s="442"/>
      <c r="I22" s="442"/>
      <c r="J22" s="442"/>
      <c r="K22" s="443"/>
      <c r="L22" s="441" t="s">
        <v>165</v>
      </c>
      <c r="M22" s="442"/>
      <c r="N22" s="442"/>
      <c r="O22" s="442"/>
      <c r="P22" s="443"/>
      <c r="Q22" s="447" t="s">
        <v>166</v>
      </c>
      <c r="R22" s="448"/>
      <c r="S22" s="448"/>
      <c r="T22" s="448"/>
      <c r="U22" s="448"/>
      <c r="V22" s="449"/>
      <c r="W22" s="453" t="s">
        <v>167</v>
      </c>
      <c r="X22" s="433"/>
      <c r="Y22" s="434"/>
      <c r="Z22" s="441" t="s">
        <v>1</v>
      </c>
      <c r="AA22" s="442"/>
      <c r="AB22" s="442"/>
      <c r="AC22" s="442"/>
      <c r="AD22" s="442"/>
      <c r="AE22" s="442"/>
      <c r="AF22" s="442"/>
      <c r="AG22" s="443"/>
      <c r="AH22" s="458" t="s">
        <v>168</v>
      </c>
      <c r="AI22" s="442"/>
      <c r="AJ22" s="442"/>
      <c r="AK22" s="442"/>
      <c r="AL22" s="443"/>
      <c r="AM22" s="458" t="s">
        <v>169</v>
      </c>
      <c r="AN22" s="459"/>
      <c r="AO22" s="459"/>
      <c r="AP22" s="459"/>
      <c r="AQ22" s="459"/>
      <c r="AR22" s="460"/>
      <c r="AS22" s="447" t="s">
        <v>166</v>
      </c>
      <c r="AT22" s="448"/>
      <c r="AU22" s="448"/>
      <c r="AV22" s="448"/>
      <c r="AW22" s="448"/>
      <c r="AX22" s="464"/>
      <c r="AY22" s="411" t="s">
        <v>170</v>
      </c>
      <c r="AZ22" s="412"/>
      <c r="BA22" s="412"/>
      <c r="BB22" s="412"/>
      <c r="BC22" s="412"/>
      <c r="BD22" s="412"/>
      <c r="BE22" s="412"/>
      <c r="BF22" s="412"/>
      <c r="BG22" s="412"/>
      <c r="BH22" s="412"/>
      <c r="BI22" s="412"/>
      <c r="BJ22" s="412"/>
      <c r="BK22" s="412"/>
      <c r="BL22" s="412"/>
      <c r="BM22" s="413"/>
      <c r="BN22" s="414">
        <v>8414362</v>
      </c>
      <c r="BO22" s="415"/>
      <c r="BP22" s="415"/>
      <c r="BQ22" s="415"/>
      <c r="BR22" s="415"/>
      <c r="BS22" s="415"/>
      <c r="BT22" s="415"/>
      <c r="BU22" s="416"/>
      <c r="BV22" s="414">
        <v>8759061</v>
      </c>
      <c r="BW22" s="415"/>
      <c r="BX22" s="415"/>
      <c r="BY22" s="415"/>
      <c r="BZ22" s="415"/>
      <c r="CA22" s="415"/>
      <c r="CB22" s="415"/>
      <c r="CC22" s="416"/>
      <c r="CD22" s="190"/>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77"/>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171</v>
      </c>
      <c r="AZ23" s="400"/>
      <c r="BA23" s="400"/>
      <c r="BB23" s="400"/>
      <c r="BC23" s="400"/>
      <c r="BD23" s="400"/>
      <c r="BE23" s="400"/>
      <c r="BF23" s="400"/>
      <c r="BG23" s="400"/>
      <c r="BH23" s="400"/>
      <c r="BI23" s="400"/>
      <c r="BJ23" s="400"/>
      <c r="BK23" s="400"/>
      <c r="BL23" s="400"/>
      <c r="BM23" s="401"/>
      <c r="BN23" s="419">
        <v>7138383</v>
      </c>
      <c r="BO23" s="420"/>
      <c r="BP23" s="420"/>
      <c r="BQ23" s="420"/>
      <c r="BR23" s="420"/>
      <c r="BS23" s="420"/>
      <c r="BT23" s="420"/>
      <c r="BU23" s="421"/>
      <c r="BV23" s="419">
        <v>7374630</v>
      </c>
      <c r="BW23" s="420"/>
      <c r="BX23" s="420"/>
      <c r="BY23" s="420"/>
      <c r="BZ23" s="420"/>
      <c r="CA23" s="420"/>
      <c r="CB23" s="420"/>
      <c r="CC23" s="421"/>
      <c r="CD23" s="190"/>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77"/>
      <c r="B24" s="435"/>
      <c r="C24" s="436"/>
      <c r="D24" s="437"/>
      <c r="E24" s="392" t="s">
        <v>172</v>
      </c>
      <c r="F24" s="393"/>
      <c r="G24" s="393"/>
      <c r="H24" s="393"/>
      <c r="I24" s="393"/>
      <c r="J24" s="393"/>
      <c r="K24" s="394"/>
      <c r="L24" s="395">
        <v>1</v>
      </c>
      <c r="M24" s="396"/>
      <c r="N24" s="396"/>
      <c r="O24" s="396"/>
      <c r="P24" s="397"/>
      <c r="Q24" s="395">
        <v>8070</v>
      </c>
      <c r="R24" s="396"/>
      <c r="S24" s="396"/>
      <c r="T24" s="396"/>
      <c r="U24" s="396"/>
      <c r="V24" s="397"/>
      <c r="W24" s="454"/>
      <c r="X24" s="436"/>
      <c r="Y24" s="437"/>
      <c r="Z24" s="392" t="s">
        <v>173</v>
      </c>
      <c r="AA24" s="393"/>
      <c r="AB24" s="393"/>
      <c r="AC24" s="393"/>
      <c r="AD24" s="393"/>
      <c r="AE24" s="393"/>
      <c r="AF24" s="393"/>
      <c r="AG24" s="394"/>
      <c r="AH24" s="395">
        <v>132</v>
      </c>
      <c r="AI24" s="396"/>
      <c r="AJ24" s="396"/>
      <c r="AK24" s="396"/>
      <c r="AL24" s="397"/>
      <c r="AM24" s="395">
        <v>422400</v>
      </c>
      <c r="AN24" s="396"/>
      <c r="AO24" s="396"/>
      <c r="AP24" s="396"/>
      <c r="AQ24" s="396"/>
      <c r="AR24" s="397"/>
      <c r="AS24" s="395">
        <v>3200</v>
      </c>
      <c r="AT24" s="396"/>
      <c r="AU24" s="396"/>
      <c r="AV24" s="396"/>
      <c r="AW24" s="396"/>
      <c r="AX24" s="398"/>
      <c r="AY24" s="386" t="s">
        <v>174</v>
      </c>
      <c r="AZ24" s="387"/>
      <c r="BA24" s="387"/>
      <c r="BB24" s="387"/>
      <c r="BC24" s="387"/>
      <c r="BD24" s="387"/>
      <c r="BE24" s="387"/>
      <c r="BF24" s="387"/>
      <c r="BG24" s="387"/>
      <c r="BH24" s="387"/>
      <c r="BI24" s="387"/>
      <c r="BJ24" s="387"/>
      <c r="BK24" s="387"/>
      <c r="BL24" s="387"/>
      <c r="BM24" s="388"/>
      <c r="BN24" s="419">
        <v>6013106</v>
      </c>
      <c r="BO24" s="420"/>
      <c r="BP24" s="420"/>
      <c r="BQ24" s="420"/>
      <c r="BR24" s="420"/>
      <c r="BS24" s="420"/>
      <c r="BT24" s="420"/>
      <c r="BU24" s="421"/>
      <c r="BV24" s="419">
        <v>6130282</v>
      </c>
      <c r="BW24" s="420"/>
      <c r="BX24" s="420"/>
      <c r="BY24" s="420"/>
      <c r="BZ24" s="420"/>
      <c r="CA24" s="420"/>
      <c r="CB24" s="420"/>
      <c r="CC24" s="421"/>
      <c r="CD24" s="190"/>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77"/>
      <c r="B25" s="435"/>
      <c r="C25" s="436"/>
      <c r="D25" s="437"/>
      <c r="E25" s="392" t="s">
        <v>175</v>
      </c>
      <c r="F25" s="393"/>
      <c r="G25" s="393"/>
      <c r="H25" s="393"/>
      <c r="I25" s="393"/>
      <c r="J25" s="393"/>
      <c r="K25" s="394"/>
      <c r="L25" s="395">
        <v>1</v>
      </c>
      <c r="M25" s="396"/>
      <c r="N25" s="396"/>
      <c r="O25" s="396"/>
      <c r="P25" s="397"/>
      <c r="Q25" s="395">
        <v>6530</v>
      </c>
      <c r="R25" s="396"/>
      <c r="S25" s="396"/>
      <c r="T25" s="396"/>
      <c r="U25" s="396"/>
      <c r="V25" s="397"/>
      <c r="W25" s="454"/>
      <c r="X25" s="436"/>
      <c r="Y25" s="437"/>
      <c r="Z25" s="392" t="s">
        <v>176</v>
      </c>
      <c r="AA25" s="393"/>
      <c r="AB25" s="393"/>
      <c r="AC25" s="393"/>
      <c r="AD25" s="393"/>
      <c r="AE25" s="393"/>
      <c r="AF25" s="393"/>
      <c r="AG25" s="394"/>
      <c r="AH25" s="395" t="s">
        <v>177</v>
      </c>
      <c r="AI25" s="396"/>
      <c r="AJ25" s="396"/>
      <c r="AK25" s="396"/>
      <c r="AL25" s="397"/>
      <c r="AM25" s="395" t="s">
        <v>178</v>
      </c>
      <c r="AN25" s="396"/>
      <c r="AO25" s="396"/>
      <c r="AP25" s="396"/>
      <c r="AQ25" s="396"/>
      <c r="AR25" s="397"/>
      <c r="AS25" s="395" t="s">
        <v>178</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v>46086</v>
      </c>
      <c r="BO25" s="415"/>
      <c r="BP25" s="415"/>
      <c r="BQ25" s="415"/>
      <c r="BR25" s="415"/>
      <c r="BS25" s="415"/>
      <c r="BT25" s="415"/>
      <c r="BU25" s="416"/>
      <c r="BV25" s="414">
        <v>31564</v>
      </c>
      <c r="BW25" s="415"/>
      <c r="BX25" s="415"/>
      <c r="BY25" s="415"/>
      <c r="BZ25" s="415"/>
      <c r="CA25" s="415"/>
      <c r="CB25" s="415"/>
      <c r="CC25" s="416"/>
      <c r="CD25" s="190"/>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77"/>
      <c r="B26" s="435"/>
      <c r="C26" s="436"/>
      <c r="D26" s="437"/>
      <c r="E26" s="392" t="s">
        <v>180</v>
      </c>
      <c r="F26" s="393"/>
      <c r="G26" s="393"/>
      <c r="H26" s="393"/>
      <c r="I26" s="393"/>
      <c r="J26" s="393"/>
      <c r="K26" s="394"/>
      <c r="L26" s="395">
        <v>1</v>
      </c>
      <c r="M26" s="396"/>
      <c r="N26" s="396"/>
      <c r="O26" s="396"/>
      <c r="P26" s="397"/>
      <c r="Q26" s="395">
        <v>6120</v>
      </c>
      <c r="R26" s="396"/>
      <c r="S26" s="396"/>
      <c r="T26" s="396"/>
      <c r="U26" s="396"/>
      <c r="V26" s="397"/>
      <c r="W26" s="454"/>
      <c r="X26" s="436"/>
      <c r="Y26" s="437"/>
      <c r="Z26" s="392" t="s">
        <v>181</v>
      </c>
      <c r="AA26" s="430"/>
      <c r="AB26" s="430"/>
      <c r="AC26" s="430"/>
      <c r="AD26" s="430"/>
      <c r="AE26" s="430"/>
      <c r="AF26" s="430"/>
      <c r="AG26" s="431"/>
      <c r="AH26" s="395" t="s">
        <v>178</v>
      </c>
      <c r="AI26" s="396"/>
      <c r="AJ26" s="396"/>
      <c r="AK26" s="396"/>
      <c r="AL26" s="397"/>
      <c r="AM26" s="395" t="s">
        <v>178</v>
      </c>
      <c r="AN26" s="396"/>
      <c r="AO26" s="396"/>
      <c r="AP26" s="396"/>
      <c r="AQ26" s="396"/>
      <c r="AR26" s="397"/>
      <c r="AS26" s="395" t="s">
        <v>130</v>
      </c>
      <c r="AT26" s="396"/>
      <c r="AU26" s="396"/>
      <c r="AV26" s="396"/>
      <c r="AW26" s="396"/>
      <c r="AX26" s="398"/>
      <c r="AY26" s="428" t="s">
        <v>182</v>
      </c>
      <c r="AZ26" s="373"/>
      <c r="BA26" s="373"/>
      <c r="BB26" s="373"/>
      <c r="BC26" s="373"/>
      <c r="BD26" s="373"/>
      <c r="BE26" s="373"/>
      <c r="BF26" s="373"/>
      <c r="BG26" s="373"/>
      <c r="BH26" s="373"/>
      <c r="BI26" s="373"/>
      <c r="BJ26" s="373"/>
      <c r="BK26" s="373"/>
      <c r="BL26" s="373"/>
      <c r="BM26" s="429"/>
      <c r="BN26" s="419" t="s">
        <v>129</v>
      </c>
      <c r="BO26" s="420"/>
      <c r="BP26" s="420"/>
      <c r="BQ26" s="420"/>
      <c r="BR26" s="420"/>
      <c r="BS26" s="420"/>
      <c r="BT26" s="420"/>
      <c r="BU26" s="421"/>
      <c r="BV26" s="419" t="s">
        <v>183</v>
      </c>
      <c r="BW26" s="420"/>
      <c r="BX26" s="420"/>
      <c r="BY26" s="420"/>
      <c r="BZ26" s="420"/>
      <c r="CA26" s="420"/>
      <c r="CB26" s="420"/>
      <c r="CC26" s="421"/>
      <c r="CD26" s="190"/>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77"/>
      <c r="B27" s="435"/>
      <c r="C27" s="436"/>
      <c r="D27" s="437"/>
      <c r="E27" s="392" t="s">
        <v>184</v>
      </c>
      <c r="F27" s="393"/>
      <c r="G27" s="393"/>
      <c r="H27" s="393"/>
      <c r="I27" s="393"/>
      <c r="J27" s="393"/>
      <c r="K27" s="394"/>
      <c r="L27" s="395">
        <v>1</v>
      </c>
      <c r="M27" s="396"/>
      <c r="N27" s="396"/>
      <c r="O27" s="396"/>
      <c r="P27" s="397"/>
      <c r="Q27" s="395">
        <v>2840</v>
      </c>
      <c r="R27" s="396"/>
      <c r="S27" s="396"/>
      <c r="T27" s="396"/>
      <c r="U27" s="396"/>
      <c r="V27" s="397"/>
      <c r="W27" s="454"/>
      <c r="X27" s="436"/>
      <c r="Y27" s="437"/>
      <c r="Z27" s="392" t="s">
        <v>185</v>
      </c>
      <c r="AA27" s="393"/>
      <c r="AB27" s="393"/>
      <c r="AC27" s="393"/>
      <c r="AD27" s="393"/>
      <c r="AE27" s="393"/>
      <c r="AF27" s="393"/>
      <c r="AG27" s="394"/>
      <c r="AH27" s="395" t="s">
        <v>130</v>
      </c>
      <c r="AI27" s="396"/>
      <c r="AJ27" s="396"/>
      <c r="AK27" s="396"/>
      <c r="AL27" s="397"/>
      <c r="AM27" s="395" t="s">
        <v>178</v>
      </c>
      <c r="AN27" s="396"/>
      <c r="AO27" s="396"/>
      <c r="AP27" s="396"/>
      <c r="AQ27" s="396"/>
      <c r="AR27" s="397"/>
      <c r="AS27" s="395" t="s">
        <v>130</v>
      </c>
      <c r="AT27" s="396"/>
      <c r="AU27" s="396"/>
      <c r="AV27" s="396"/>
      <c r="AW27" s="396"/>
      <c r="AX27" s="398"/>
      <c r="AY27" s="425" t="s">
        <v>186</v>
      </c>
      <c r="AZ27" s="426"/>
      <c r="BA27" s="426"/>
      <c r="BB27" s="426"/>
      <c r="BC27" s="426"/>
      <c r="BD27" s="426"/>
      <c r="BE27" s="426"/>
      <c r="BF27" s="426"/>
      <c r="BG27" s="426"/>
      <c r="BH27" s="426"/>
      <c r="BI27" s="426"/>
      <c r="BJ27" s="426"/>
      <c r="BK27" s="426"/>
      <c r="BL27" s="426"/>
      <c r="BM27" s="427"/>
      <c r="BN27" s="422" t="s">
        <v>130</v>
      </c>
      <c r="BO27" s="423"/>
      <c r="BP27" s="423"/>
      <c r="BQ27" s="423"/>
      <c r="BR27" s="423"/>
      <c r="BS27" s="423"/>
      <c r="BT27" s="423"/>
      <c r="BU27" s="424"/>
      <c r="BV27" s="422" t="s">
        <v>130</v>
      </c>
      <c r="BW27" s="423"/>
      <c r="BX27" s="423"/>
      <c r="BY27" s="423"/>
      <c r="BZ27" s="423"/>
      <c r="CA27" s="423"/>
      <c r="CB27" s="423"/>
      <c r="CC27" s="424"/>
      <c r="CD27" s="192"/>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77"/>
      <c r="B28" s="435"/>
      <c r="C28" s="436"/>
      <c r="D28" s="437"/>
      <c r="E28" s="392" t="s">
        <v>187</v>
      </c>
      <c r="F28" s="393"/>
      <c r="G28" s="393"/>
      <c r="H28" s="393"/>
      <c r="I28" s="393"/>
      <c r="J28" s="393"/>
      <c r="K28" s="394"/>
      <c r="L28" s="395">
        <v>1</v>
      </c>
      <c r="M28" s="396"/>
      <c r="N28" s="396"/>
      <c r="O28" s="396"/>
      <c r="P28" s="397"/>
      <c r="Q28" s="395">
        <v>2330</v>
      </c>
      <c r="R28" s="396"/>
      <c r="S28" s="396"/>
      <c r="T28" s="396"/>
      <c r="U28" s="396"/>
      <c r="V28" s="397"/>
      <c r="W28" s="454"/>
      <c r="X28" s="436"/>
      <c r="Y28" s="437"/>
      <c r="Z28" s="392" t="s">
        <v>188</v>
      </c>
      <c r="AA28" s="393"/>
      <c r="AB28" s="393"/>
      <c r="AC28" s="393"/>
      <c r="AD28" s="393"/>
      <c r="AE28" s="393"/>
      <c r="AF28" s="393"/>
      <c r="AG28" s="394"/>
      <c r="AH28" s="395" t="s">
        <v>178</v>
      </c>
      <c r="AI28" s="396"/>
      <c r="AJ28" s="396"/>
      <c r="AK28" s="396"/>
      <c r="AL28" s="397"/>
      <c r="AM28" s="395" t="s">
        <v>178</v>
      </c>
      <c r="AN28" s="396"/>
      <c r="AO28" s="396"/>
      <c r="AP28" s="396"/>
      <c r="AQ28" s="396"/>
      <c r="AR28" s="397"/>
      <c r="AS28" s="395" t="s">
        <v>130</v>
      </c>
      <c r="AT28" s="396"/>
      <c r="AU28" s="396"/>
      <c r="AV28" s="396"/>
      <c r="AW28" s="396"/>
      <c r="AX28" s="398"/>
      <c r="AY28" s="402" t="s">
        <v>189</v>
      </c>
      <c r="AZ28" s="403"/>
      <c r="BA28" s="403"/>
      <c r="BB28" s="404"/>
      <c r="BC28" s="411" t="s">
        <v>49</v>
      </c>
      <c r="BD28" s="412"/>
      <c r="BE28" s="412"/>
      <c r="BF28" s="412"/>
      <c r="BG28" s="412"/>
      <c r="BH28" s="412"/>
      <c r="BI28" s="412"/>
      <c r="BJ28" s="412"/>
      <c r="BK28" s="412"/>
      <c r="BL28" s="412"/>
      <c r="BM28" s="413"/>
      <c r="BN28" s="414">
        <v>1256306</v>
      </c>
      <c r="BO28" s="415"/>
      <c r="BP28" s="415"/>
      <c r="BQ28" s="415"/>
      <c r="BR28" s="415"/>
      <c r="BS28" s="415"/>
      <c r="BT28" s="415"/>
      <c r="BU28" s="416"/>
      <c r="BV28" s="414">
        <v>1255131</v>
      </c>
      <c r="BW28" s="415"/>
      <c r="BX28" s="415"/>
      <c r="BY28" s="415"/>
      <c r="BZ28" s="415"/>
      <c r="CA28" s="415"/>
      <c r="CB28" s="415"/>
      <c r="CC28" s="416"/>
      <c r="CD28" s="190"/>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77"/>
      <c r="B29" s="435"/>
      <c r="C29" s="436"/>
      <c r="D29" s="437"/>
      <c r="E29" s="392" t="s">
        <v>190</v>
      </c>
      <c r="F29" s="393"/>
      <c r="G29" s="393"/>
      <c r="H29" s="393"/>
      <c r="I29" s="393"/>
      <c r="J29" s="393"/>
      <c r="K29" s="394"/>
      <c r="L29" s="395">
        <v>10</v>
      </c>
      <c r="M29" s="396"/>
      <c r="N29" s="396"/>
      <c r="O29" s="396"/>
      <c r="P29" s="397"/>
      <c r="Q29" s="395">
        <v>1850</v>
      </c>
      <c r="R29" s="396"/>
      <c r="S29" s="396"/>
      <c r="T29" s="396"/>
      <c r="U29" s="396"/>
      <c r="V29" s="397"/>
      <c r="W29" s="455"/>
      <c r="X29" s="456"/>
      <c r="Y29" s="457"/>
      <c r="Z29" s="392" t="s">
        <v>191</v>
      </c>
      <c r="AA29" s="393"/>
      <c r="AB29" s="393"/>
      <c r="AC29" s="393"/>
      <c r="AD29" s="393"/>
      <c r="AE29" s="393"/>
      <c r="AF29" s="393"/>
      <c r="AG29" s="394"/>
      <c r="AH29" s="395">
        <v>132</v>
      </c>
      <c r="AI29" s="396"/>
      <c r="AJ29" s="396"/>
      <c r="AK29" s="396"/>
      <c r="AL29" s="397"/>
      <c r="AM29" s="395">
        <v>422400</v>
      </c>
      <c r="AN29" s="396"/>
      <c r="AO29" s="396"/>
      <c r="AP29" s="396"/>
      <c r="AQ29" s="396"/>
      <c r="AR29" s="397"/>
      <c r="AS29" s="395">
        <v>3200</v>
      </c>
      <c r="AT29" s="396"/>
      <c r="AU29" s="396"/>
      <c r="AV29" s="396"/>
      <c r="AW29" s="396"/>
      <c r="AX29" s="398"/>
      <c r="AY29" s="405"/>
      <c r="AZ29" s="406"/>
      <c r="BA29" s="406"/>
      <c r="BB29" s="407"/>
      <c r="BC29" s="399" t="s">
        <v>192</v>
      </c>
      <c r="BD29" s="400"/>
      <c r="BE29" s="400"/>
      <c r="BF29" s="400"/>
      <c r="BG29" s="400"/>
      <c r="BH29" s="400"/>
      <c r="BI29" s="400"/>
      <c r="BJ29" s="400"/>
      <c r="BK29" s="400"/>
      <c r="BL29" s="400"/>
      <c r="BM29" s="401"/>
      <c r="BN29" s="419">
        <v>150829</v>
      </c>
      <c r="BO29" s="420"/>
      <c r="BP29" s="420"/>
      <c r="BQ29" s="420"/>
      <c r="BR29" s="420"/>
      <c r="BS29" s="420"/>
      <c r="BT29" s="420"/>
      <c r="BU29" s="421"/>
      <c r="BV29" s="419">
        <v>150347</v>
      </c>
      <c r="BW29" s="420"/>
      <c r="BX29" s="420"/>
      <c r="BY29" s="420"/>
      <c r="BZ29" s="420"/>
      <c r="CA29" s="420"/>
      <c r="CB29" s="420"/>
      <c r="CC29" s="421"/>
      <c r="CD29" s="192"/>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77"/>
      <c r="B30" s="438"/>
      <c r="C30" s="439"/>
      <c r="D30" s="440"/>
      <c r="E30" s="374"/>
      <c r="F30" s="375"/>
      <c r="G30" s="375"/>
      <c r="H30" s="375"/>
      <c r="I30" s="375"/>
      <c r="J30" s="375"/>
      <c r="K30" s="376"/>
      <c r="L30" s="377"/>
      <c r="M30" s="378"/>
      <c r="N30" s="378"/>
      <c r="O30" s="378"/>
      <c r="P30" s="379"/>
      <c r="Q30" s="377"/>
      <c r="R30" s="378"/>
      <c r="S30" s="378"/>
      <c r="T30" s="378"/>
      <c r="U30" s="378"/>
      <c r="V30" s="379"/>
      <c r="W30" s="380" t="s">
        <v>193</v>
      </c>
      <c r="X30" s="381"/>
      <c r="Y30" s="381"/>
      <c r="Z30" s="381"/>
      <c r="AA30" s="381"/>
      <c r="AB30" s="381"/>
      <c r="AC30" s="381"/>
      <c r="AD30" s="381"/>
      <c r="AE30" s="381"/>
      <c r="AF30" s="381"/>
      <c r="AG30" s="382"/>
      <c r="AH30" s="383">
        <v>96.3</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1637721</v>
      </c>
      <c r="BO30" s="423"/>
      <c r="BP30" s="423"/>
      <c r="BQ30" s="423"/>
      <c r="BR30" s="423"/>
      <c r="BS30" s="423"/>
      <c r="BT30" s="423"/>
      <c r="BU30" s="424"/>
      <c r="BV30" s="422">
        <v>1726525</v>
      </c>
      <c r="BW30" s="423"/>
      <c r="BX30" s="423"/>
      <c r="BY30" s="423"/>
      <c r="BZ30" s="423"/>
      <c r="CA30" s="423"/>
      <c r="CB30" s="423"/>
      <c r="CC30" s="42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2" t="s">
        <v>194</v>
      </c>
      <c r="D32" s="372"/>
      <c r="E32" s="372"/>
      <c r="F32" s="372"/>
      <c r="G32" s="372"/>
      <c r="H32" s="372"/>
      <c r="I32" s="372"/>
      <c r="J32" s="372"/>
      <c r="K32" s="372"/>
      <c r="L32" s="372"/>
      <c r="M32" s="372"/>
      <c r="N32" s="372"/>
      <c r="O32" s="372"/>
      <c r="P32" s="372"/>
      <c r="Q32" s="372"/>
      <c r="R32" s="372"/>
      <c r="S32" s="372"/>
      <c r="U32" s="373" t="s">
        <v>195</v>
      </c>
      <c r="V32" s="373"/>
      <c r="W32" s="373"/>
      <c r="X32" s="373"/>
      <c r="Y32" s="373"/>
      <c r="Z32" s="373"/>
      <c r="AA32" s="373"/>
      <c r="AB32" s="373"/>
      <c r="AC32" s="373"/>
      <c r="AD32" s="373"/>
      <c r="AE32" s="373"/>
      <c r="AF32" s="373"/>
      <c r="AG32" s="373"/>
      <c r="AH32" s="373"/>
      <c r="AI32" s="373"/>
      <c r="AJ32" s="373"/>
      <c r="AK32" s="373"/>
      <c r="AM32" s="373" t="s">
        <v>196</v>
      </c>
      <c r="AN32" s="373"/>
      <c r="AO32" s="373"/>
      <c r="AP32" s="373"/>
      <c r="AQ32" s="373"/>
      <c r="AR32" s="373"/>
      <c r="AS32" s="373"/>
      <c r="AT32" s="373"/>
      <c r="AU32" s="373"/>
      <c r="AV32" s="373"/>
      <c r="AW32" s="373"/>
      <c r="AX32" s="373"/>
      <c r="AY32" s="373"/>
      <c r="AZ32" s="373"/>
      <c r="BA32" s="373"/>
      <c r="BB32" s="373"/>
      <c r="BC32" s="373"/>
      <c r="BE32" s="373" t="s">
        <v>197</v>
      </c>
      <c r="BF32" s="373"/>
      <c r="BG32" s="373"/>
      <c r="BH32" s="373"/>
      <c r="BI32" s="373"/>
      <c r="BJ32" s="373"/>
      <c r="BK32" s="373"/>
      <c r="BL32" s="373"/>
      <c r="BM32" s="373"/>
      <c r="BN32" s="373"/>
      <c r="BO32" s="373"/>
      <c r="BP32" s="373"/>
      <c r="BQ32" s="373"/>
      <c r="BR32" s="373"/>
      <c r="BS32" s="373"/>
      <c r="BT32" s="373"/>
      <c r="BU32" s="373"/>
      <c r="BW32" s="373" t="s">
        <v>198</v>
      </c>
      <c r="BX32" s="373"/>
      <c r="BY32" s="373"/>
      <c r="BZ32" s="373"/>
      <c r="CA32" s="373"/>
      <c r="CB32" s="373"/>
      <c r="CC32" s="373"/>
      <c r="CD32" s="373"/>
      <c r="CE32" s="373"/>
      <c r="CF32" s="373"/>
      <c r="CG32" s="373"/>
      <c r="CH32" s="373"/>
      <c r="CI32" s="373"/>
      <c r="CJ32" s="373"/>
      <c r="CK32" s="373"/>
      <c r="CL32" s="373"/>
      <c r="CM32" s="373"/>
      <c r="CO32" s="373" t="s">
        <v>199</v>
      </c>
      <c r="CP32" s="373"/>
      <c r="CQ32" s="373"/>
      <c r="CR32" s="373"/>
      <c r="CS32" s="373"/>
      <c r="CT32" s="373"/>
      <c r="CU32" s="373"/>
      <c r="CV32" s="373"/>
      <c r="CW32" s="373"/>
      <c r="CX32" s="373"/>
      <c r="CY32" s="373"/>
      <c r="CZ32" s="373"/>
      <c r="DA32" s="373"/>
      <c r="DB32" s="373"/>
      <c r="DC32" s="373"/>
      <c r="DD32" s="373"/>
      <c r="DE32" s="373"/>
      <c r="DI32" s="200"/>
    </row>
    <row r="33" spans="1:113" ht="13.5" customHeight="1" x14ac:dyDescent="0.15">
      <c r="A33" s="177"/>
      <c r="B33" s="201"/>
      <c r="C33" s="371" t="s">
        <v>200</v>
      </c>
      <c r="D33" s="371"/>
      <c r="E33" s="370" t="s">
        <v>201</v>
      </c>
      <c r="F33" s="370"/>
      <c r="G33" s="370"/>
      <c r="H33" s="370"/>
      <c r="I33" s="370"/>
      <c r="J33" s="370"/>
      <c r="K33" s="370"/>
      <c r="L33" s="370"/>
      <c r="M33" s="370"/>
      <c r="N33" s="370"/>
      <c r="O33" s="370"/>
      <c r="P33" s="370"/>
      <c r="Q33" s="370"/>
      <c r="R33" s="370"/>
      <c r="S33" s="370"/>
      <c r="T33" s="202"/>
      <c r="U33" s="371" t="s">
        <v>202</v>
      </c>
      <c r="V33" s="371"/>
      <c r="W33" s="370" t="s">
        <v>203</v>
      </c>
      <c r="X33" s="370"/>
      <c r="Y33" s="370"/>
      <c r="Z33" s="370"/>
      <c r="AA33" s="370"/>
      <c r="AB33" s="370"/>
      <c r="AC33" s="370"/>
      <c r="AD33" s="370"/>
      <c r="AE33" s="370"/>
      <c r="AF33" s="370"/>
      <c r="AG33" s="370"/>
      <c r="AH33" s="370"/>
      <c r="AI33" s="370"/>
      <c r="AJ33" s="370"/>
      <c r="AK33" s="370"/>
      <c r="AL33" s="202"/>
      <c r="AM33" s="371" t="s">
        <v>202</v>
      </c>
      <c r="AN33" s="371"/>
      <c r="AO33" s="370" t="s">
        <v>201</v>
      </c>
      <c r="AP33" s="370"/>
      <c r="AQ33" s="370"/>
      <c r="AR33" s="370"/>
      <c r="AS33" s="370"/>
      <c r="AT33" s="370"/>
      <c r="AU33" s="370"/>
      <c r="AV33" s="370"/>
      <c r="AW33" s="370"/>
      <c r="AX33" s="370"/>
      <c r="AY33" s="370"/>
      <c r="AZ33" s="370"/>
      <c r="BA33" s="370"/>
      <c r="BB33" s="370"/>
      <c r="BC33" s="370"/>
      <c r="BD33" s="203"/>
      <c r="BE33" s="370" t="s">
        <v>204</v>
      </c>
      <c r="BF33" s="370"/>
      <c r="BG33" s="370" t="s">
        <v>205</v>
      </c>
      <c r="BH33" s="370"/>
      <c r="BI33" s="370"/>
      <c r="BJ33" s="370"/>
      <c r="BK33" s="370"/>
      <c r="BL33" s="370"/>
      <c r="BM33" s="370"/>
      <c r="BN33" s="370"/>
      <c r="BO33" s="370"/>
      <c r="BP33" s="370"/>
      <c r="BQ33" s="370"/>
      <c r="BR33" s="370"/>
      <c r="BS33" s="370"/>
      <c r="BT33" s="370"/>
      <c r="BU33" s="370"/>
      <c r="BV33" s="203"/>
      <c r="BW33" s="371" t="s">
        <v>204</v>
      </c>
      <c r="BX33" s="371"/>
      <c r="BY33" s="370" t="s">
        <v>206</v>
      </c>
      <c r="BZ33" s="370"/>
      <c r="CA33" s="370"/>
      <c r="CB33" s="370"/>
      <c r="CC33" s="370"/>
      <c r="CD33" s="370"/>
      <c r="CE33" s="370"/>
      <c r="CF33" s="370"/>
      <c r="CG33" s="370"/>
      <c r="CH33" s="370"/>
      <c r="CI33" s="370"/>
      <c r="CJ33" s="370"/>
      <c r="CK33" s="370"/>
      <c r="CL33" s="370"/>
      <c r="CM33" s="370"/>
      <c r="CN33" s="202"/>
      <c r="CO33" s="371" t="s">
        <v>207</v>
      </c>
      <c r="CP33" s="371"/>
      <c r="CQ33" s="370" t="s">
        <v>208</v>
      </c>
      <c r="CR33" s="370"/>
      <c r="CS33" s="370"/>
      <c r="CT33" s="370"/>
      <c r="CU33" s="370"/>
      <c r="CV33" s="370"/>
      <c r="CW33" s="370"/>
      <c r="CX33" s="370"/>
      <c r="CY33" s="370"/>
      <c r="CZ33" s="370"/>
      <c r="DA33" s="370"/>
      <c r="DB33" s="370"/>
      <c r="DC33" s="370"/>
      <c r="DD33" s="370"/>
      <c r="DE33" s="370"/>
      <c r="DF33" s="202"/>
      <c r="DG33" s="369" t="s">
        <v>209</v>
      </c>
      <c r="DH33" s="369"/>
      <c r="DI33" s="204"/>
    </row>
    <row r="34" spans="1:113" ht="32.25" customHeight="1" x14ac:dyDescent="0.15">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77"/>
      <c r="BE34" s="367">
        <f>IF(BG34="","",MAX(C34:D43,U34:V43,AM34:AN43)+1)</f>
        <v>6</v>
      </c>
      <c r="BF34" s="367"/>
      <c r="BG34" s="368" t="str">
        <f>IF('各会計、関係団体の財政状況及び健全化判断比率'!B32="","",'各会計、関係団体の財政状況及び健全化判断比率'!B32)</f>
        <v>公共下水道事業特別会計</v>
      </c>
      <c r="BH34" s="368"/>
      <c r="BI34" s="368"/>
      <c r="BJ34" s="368"/>
      <c r="BK34" s="368"/>
      <c r="BL34" s="368"/>
      <c r="BM34" s="368"/>
      <c r="BN34" s="368"/>
      <c r="BO34" s="368"/>
      <c r="BP34" s="368"/>
      <c r="BQ34" s="368"/>
      <c r="BR34" s="368"/>
      <c r="BS34" s="368"/>
      <c r="BT34" s="368"/>
      <c r="BU34" s="368"/>
      <c r="BV34" s="177"/>
      <c r="BW34" s="367">
        <f>IF(BY34="","",MAX(C34:D43,U34:V43,AM34:AN43,BE34:BF43)+1)</f>
        <v>8</v>
      </c>
      <c r="BX34" s="367"/>
      <c r="BY34" s="368" t="str">
        <f>IF('各会計、関係団体の財政状況及び健全化判断比率'!B68="","",'各会計、関係団体の財政状況及び健全化判断比率'!B68)</f>
        <v>西胆振行政事務組合</v>
      </c>
      <c r="BZ34" s="368"/>
      <c r="CA34" s="368"/>
      <c r="CB34" s="368"/>
      <c r="CC34" s="368"/>
      <c r="CD34" s="368"/>
      <c r="CE34" s="368"/>
      <c r="CF34" s="368"/>
      <c r="CG34" s="368"/>
      <c r="CH34" s="368"/>
      <c r="CI34" s="368"/>
      <c r="CJ34" s="368"/>
      <c r="CK34" s="368"/>
      <c r="CL34" s="368"/>
      <c r="CM34" s="368"/>
      <c r="CN34" s="177"/>
      <c r="CO34" s="367">
        <f>IF(CQ34="","",MAX(C34:D43,U34:V43,AM34:AN43,BE34:BF43,BW34:BX43)+1)</f>
        <v>10</v>
      </c>
      <c r="CP34" s="367"/>
      <c r="CQ34" s="368" t="str">
        <f>IF('各会計、関係団体の財政状況及び健全化判断比率'!BS7="","",'各会計、関係団体の財政状況及び健全化判断比率'!BS7)</f>
        <v>株式会社　グリーンステイ洞爺湖</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15">
      <c r="A35" s="177"/>
      <c r="B35" s="201"/>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77"/>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77"/>
      <c r="AM35" s="367" t="str">
        <f t="shared" ref="AM35:AM43" si="0">IF(AO35="","",AM34+1)</f>
        <v/>
      </c>
      <c r="AN35" s="367"/>
      <c r="AO35" s="368"/>
      <c r="AP35" s="368"/>
      <c r="AQ35" s="368"/>
      <c r="AR35" s="368"/>
      <c r="AS35" s="368"/>
      <c r="AT35" s="368"/>
      <c r="AU35" s="368"/>
      <c r="AV35" s="368"/>
      <c r="AW35" s="368"/>
      <c r="AX35" s="368"/>
      <c r="AY35" s="368"/>
      <c r="AZ35" s="368"/>
      <c r="BA35" s="368"/>
      <c r="BB35" s="368"/>
      <c r="BC35" s="368"/>
      <c r="BD35" s="177"/>
      <c r="BE35" s="367">
        <f t="shared" ref="BE35:BE43" si="1">IF(BG35="","",BE34+1)</f>
        <v>7</v>
      </c>
      <c r="BF35" s="367"/>
      <c r="BG35" s="368" t="str">
        <f>IF('各会計、関係団体の財政状況及び健全化判断比率'!B33="","",'各会計、関係団体の財政状況及び健全化判断比率'!B33)</f>
        <v>簡易水道事業特別会計</v>
      </c>
      <c r="BH35" s="368"/>
      <c r="BI35" s="368"/>
      <c r="BJ35" s="368"/>
      <c r="BK35" s="368"/>
      <c r="BL35" s="368"/>
      <c r="BM35" s="368"/>
      <c r="BN35" s="368"/>
      <c r="BO35" s="368"/>
      <c r="BP35" s="368"/>
      <c r="BQ35" s="368"/>
      <c r="BR35" s="368"/>
      <c r="BS35" s="368"/>
      <c r="BT35" s="368"/>
      <c r="BU35" s="368"/>
      <c r="BV35" s="177"/>
      <c r="BW35" s="367">
        <f t="shared" ref="BW35:BW43" si="2">IF(BY35="","",BW34+1)</f>
        <v>9</v>
      </c>
      <c r="BX35" s="367"/>
      <c r="BY35" s="368" t="str">
        <f>IF('各会計、関係団体の財政状況及び健全化判断比率'!B69="","",'各会計、関係団体の財政状況及び健全化判断比率'!B69)</f>
        <v>西いぶり広域連合</v>
      </c>
      <c r="BZ35" s="368"/>
      <c r="CA35" s="368"/>
      <c r="CB35" s="368"/>
      <c r="CC35" s="368"/>
      <c r="CD35" s="368"/>
      <c r="CE35" s="368"/>
      <c r="CF35" s="368"/>
      <c r="CG35" s="368"/>
      <c r="CH35" s="368"/>
      <c r="CI35" s="368"/>
      <c r="CJ35" s="368"/>
      <c r="CK35" s="368"/>
      <c r="CL35" s="368"/>
      <c r="CM35" s="368"/>
      <c r="CN35" s="177"/>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15">
      <c r="A36" s="177"/>
      <c r="B36" s="201"/>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7"/>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15">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t="str">
        <f t="shared" si="4"/>
        <v/>
      </c>
      <c r="V37" s="367"/>
      <c r="W37" s="368"/>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15">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15">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15">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15">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15">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15">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t/ZsxT5hBdFXW3A/IG1bUcbxhQKCuOtXD57kG9UkusLtRA+4r8z8vndOtyodzOCMLn9DogshMXovPZ16lFUIQ==" saltValue="ereCJBi+1uPSP+0fBQd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219</v>
      </c>
      <c r="DI1" s="718"/>
      <c r="DJ1" s="718"/>
      <c r="DK1" s="718"/>
      <c r="DL1" s="718"/>
      <c r="DM1" s="718"/>
      <c r="DN1" s="719"/>
      <c r="DO1" s="210"/>
      <c r="DP1" s="717" t="s">
        <v>220</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15">
      <c r="B2" s="211" t="s">
        <v>221</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9" t="s">
        <v>222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223</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224</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225</v>
      </c>
      <c r="S4" s="680"/>
      <c r="T4" s="680"/>
      <c r="U4" s="680"/>
      <c r="V4" s="680"/>
      <c r="W4" s="680"/>
      <c r="X4" s="680"/>
      <c r="Y4" s="681"/>
      <c r="Z4" s="679" t="s">
        <v>226</v>
      </c>
      <c r="AA4" s="680"/>
      <c r="AB4" s="680"/>
      <c r="AC4" s="681"/>
      <c r="AD4" s="679" t="s">
        <v>227</v>
      </c>
      <c r="AE4" s="680"/>
      <c r="AF4" s="680"/>
      <c r="AG4" s="680"/>
      <c r="AH4" s="680"/>
      <c r="AI4" s="680"/>
      <c r="AJ4" s="680"/>
      <c r="AK4" s="681"/>
      <c r="AL4" s="679" t="s">
        <v>226</v>
      </c>
      <c r="AM4" s="680"/>
      <c r="AN4" s="680"/>
      <c r="AO4" s="681"/>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9" t="s">
        <v>231</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232</v>
      </c>
      <c r="C5" s="677"/>
      <c r="D5" s="677"/>
      <c r="E5" s="677"/>
      <c r="F5" s="677"/>
      <c r="G5" s="677"/>
      <c r="H5" s="677"/>
      <c r="I5" s="677"/>
      <c r="J5" s="677"/>
      <c r="K5" s="677"/>
      <c r="L5" s="677"/>
      <c r="M5" s="677"/>
      <c r="N5" s="677"/>
      <c r="O5" s="677"/>
      <c r="P5" s="677"/>
      <c r="Q5" s="678"/>
      <c r="R5" s="673">
        <v>1184645</v>
      </c>
      <c r="S5" s="674"/>
      <c r="T5" s="674"/>
      <c r="U5" s="674"/>
      <c r="V5" s="674"/>
      <c r="W5" s="674"/>
      <c r="X5" s="674"/>
      <c r="Y5" s="702"/>
      <c r="Z5" s="715">
        <v>14.5</v>
      </c>
      <c r="AA5" s="715"/>
      <c r="AB5" s="715"/>
      <c r="AC5" s="715"/>
      <c r="AD5" s="716">
        <v>1184645</v>
      </c>
      <c r="AE5" s="716"/>
      <c r="AF5" s="716"/>
      <c r="AG5" s="716"/>
      <c r="AH5" s="716"/>
      <c r="AI5" s="716"/>
      <c r="AJ5" s="716"/>
      <c r="AK5" s="716"/>
      <c r="AL5" s="703">
        <v>25.3</v>
      </c>
      <c r="AM5" s="686"/>
      <c r="AN5" s="686"/>
      <c r="AO5" s="704"/>
      <c r="AP5" s="676" t="s">
        <v>233</v>
      </c>
      <c r="AQ5" s="677"/>
      <c r="AR5" s="677"/>
      <c r="AS5" s="677"/>
      <c r="AT5" s="677"/>
      <c r="AU5" s="677"/>
      <c r="AV5" s="677"/>
      <c r="AW5" s="677"/>
      <c r="AX5" s="677"/>
      <c r="AY5" s="677"/>
      <c r="AZ5" s="677"/>
      <c r="BA5" s="677"/>
      <c r="BB5" s="677"/>
      <c r="BC5" s="677"/>
      <c r="BD5" s="677"/>
      <c r="BE5" s="677"/>
      <c r="BF5" s="678"/>
      <c r="BG5" s="627">
        <v>1056099</v>
      </c>
      <c r="BH5" s="628"/>
      <c r="BI5" s="628"/>
      <c r="BJ5" s="628"/>
      <c r="BK5" s="628"/>
      <c r="BL5" s="628"/>
      <c r="BM5" s="628"/>
      <c r="BN5" s="629"/>
      <c r="BO5" s="663">
        <v>89.1</v>
      </c>
      <c r="BP5" s="663"/>
      <c r="BQ5" s="663"/>
      <c r="BR5" s="663"/>
      <c r="BS5" s="664">
        <v>12590</v>
      </c>
      <c r="BT5" s="664"/>
      <c r="BU5" s="664"/>
      <c r="BV5" s="664"/>
      <c r="BW5" s="664"/>
      <c r="BX5" s="664"/>
      <c r="BY5" s="664"/>
      <c r="BZ5" s="664"/>
      <c r="CA5" s="664"/>
      <c r="CB5" s="695"/>
      <c r="CD5" s="679" t="s">
        <v>228</v>
      </c>
      <c r="CE5" s="680"/>
      <c r="CF5" s="680"/>
      <c r="CG5" s="680"/>
      <c r="CH5" s="680"/>
      <c r="CI5" s="680"/>
      <c r="CJ5" s="680"/>
      <c r="CK5" s="680"/>
      <c r="CL5" s="680"/>
      <c r="CM5" s="680"/>
      <c r="CN5" s="680"/>
      <c r="CO5" s="680"/>
      <c r="CP5" s="680"/>
      <c r="CQ5" s="681"/>
      <c r="CR5" s="679" t="s">
        <v>234</v>
      </c>
      <c r="CS5" s="680"/>
      <c r="CT5" s="680"/>
      <c r="CU5" s="680"/>
      <c r="CV5" s="680"/>
      <c r="CW5" s="680"/>
      <c r="CX5" s="680"/>
      <c r="CY5" s="681"/>
      <c r="CZ5" s="679" t="s">
        <v>226</v>
      </c>
      <c r="DA5" s="680"/>
      <c r="DB5" s="680"/>
      <c r="DC5" s="681"/>
      <c r="DD5" s="679" t="s">
        <v>235</v>
      </c>
      <c r="DE5" s="680"/>
      <c r="DF5" s="680"/>
      <c r="DG5" s="680"/>
      <c r="DH5" s="680"/>
      <c r="DI5" s="680"/>
      <c r="DJ5" s="680"/>
      <c r="DK5" s="680"/>
      <c r="DL5" s="680"/>
      <c r="DM5" s="680"/>
      <c r="DN5" s="680"/>
      <c r="DO5" s="680"/>
      <c r="DP5" s="681"/>
      <c r="DQ5" s="679" t="s">
        <v>236</v>
      </c>
      <c r="DR5" s="680"/>
      <c r="DS5" s="680"/>
      <c r="DT5" s="680"/>
      <c r="DU5" s="680"/>
      <c r="DV5" s="680"/>
      <c r="DW5" s="680"/>
      <c r="DX5" s="680"/>
      <c r="DY5" s="680"/>
      <c r="DZ5" s="680"/>
      <c r="EA5" s="680"/>
      <c r="EB5" s="680"/>
      <c r="EC5" s="681"/>
    </row>
    <row r="6" spans="2:143" ht="11.25" customHeight="1" x14ac:dyDescent="0.15">
      <c r="B6" s="624" t="s">
        <v>237</v>
      </c>
      <c r="C6" s="625"/>
      <c r="D6" s="625"/>
      <c r="E6" s="625"/>
      <c r="F6" s="625"/>
      <c r="G6" s="625"/>
      <c r="H6" s="625"/>
      <c r="I6" s="625"/>
      <c r="J6" s="625"/>
      <c r="K6" s="625"/>
      <c r="L6" s="625"/>
      <c r="M6" s="625"/>
      <c r="N6" s="625"/>
      <c r="O6" s="625"/>
      <c r="P6" s="625"/>
      <c r="Q6" s="626"/>
      <c r="R6" s="627">
        <v>71467</v>
      </c>
      <c r="S6" s="628"/>
      <c r="T6" s="628"/>
      <c r="U6" s="628"/>
      <c r="V6" s="628"/>
      <c r="W6" s="628"/>
      <c r="X6" s="628"/>
      <c r="Y6" s="629"/>
      <c r="Z6" s="663">
        <v>0.9</v>
      </c>
      <c r="AA6" s="663"/>
      <c r="AB6" s="663"/>
      <c r="AC6" s="663"/>
      <c r="AD6" s="664">
        <v>71467</v>
      </c>
      <c r="AE6" s="664"/>
      <c r="AF6" s="664"/>
      <c r="AG6" s="664"/>
      <c r="AH6" s="664"/>
      <c r="AI6" s="664"/>
      <c r="AJ6" s="664"/>
      <c r="AK6" s="664"/>
      <c r="AL6" s="630">
        <v>1.5</v>
      </c>
      <c r="AM6" s="631"/>
      <c r="AN6" s="631"/>
      <c r="AO6" s="665"/>
      <c r="AP6" s="624" t="s">
        <v>238</v>
      </c>
      <c r="AQ6" s="625"/>
      <c r="AR6" s="625"/>
      <c r="AS6" s="625"/>
      <c r="AT6" s="625"/>
      <c r="AU6" s="625"/>
      <c r="AV6" s="625"/>
      <c r="AW6" s="625"/>
      <c r="AX6" s="625"/>
      <c r="AY6" s="625"/>
      <c r="AZ6" s="625"/>
      <c r="BA6" s="625"/>
      <c r="BB6" s="625"/>
      <c r="BC6" s="625"/>
      <c r="BD6" s="625"/>
      <c r="BE6" s="625"/>
      <c r="BF6" s="626"/>
      <c r="BG6" s="627">
        <v>1056099</v>
      </c>
      <c r="BH6" s="628"/>
      <c r="BI6" s="628"/>
      <c r="BJ6" s="628"/>
      <c r="BK6" s="628"/>
      <c r="BL6" s="628"/>
      <c r="BM6" s="628"/>
      <c r="BN6" s="629"/>
      <c r="BO6" s="663">
        <v>89.1</v>
      </c>
      <c r="BP6" s="663"/>
      <c r="BQ6" s="663"/>
      <c r="BR6" s="663"/>
      <c r="BS6" s="664">
        <v>12590</v>
      </c>
      <c r="BT6" s="664"/>
      <c r="BU6" s="664"/>
      <c r="BV6" s="664"/>
      <c r="BW6" s="664"/>
      <c r="BX6" s="664"/>
      <c r="BY6" s="664"/>
      <c r="BZ6" s="664"/>
      <c r="CA6" s="664"/>
      <c r="CB6" s="695"/>
      <c r="CD6" s="676" t="s">
        <v>239</v>
      </c>
      <c r="CE6" s="677"/>
      <c r="CF6" s="677"/>
      <c r="CG6" s="677"/>
      <c r="CH6" s="677"/>
      <c r="CI6" s="677"/>
      <c r="CJ6" s="677"/>
      <c r="CK6" s="677"/>
      <c r="CL6" s="677"/>
      <c r="CM6" s="677"/>
      <c r="CN6" s="677"/>
      <c r="CO6" s="677"/>
      <c r="CP6" s="677"/>
      <c r="CQ6" s="678"/>
      <c r="CR6" s="627">
        <v>72999</v>
      </c>
      <c r="CS6" s="628"/>
      <c r="CT6" s="628"/>
      <c r="CU6" s="628"/>
      <c r="CV6" s="628"/>
      <c r="CW6" s="628"/>
      <c r="CX6" s="628"/>
      <c r="CY6" s="629"/>
      <c r="CZ6" s="703">
        <v>0.9</v>
      </c>
      <c r="DA6" s="686"/>
      <c r="DB6" s="686"/>
      <c r="DC6" s="705"/>
      <c r="DD6" s="633" t="s">
        <v>178</v>
      </c>
      <c r="DE6" s="628"/>
      <c r="DF6" s="628"/>
      <c r="DG6" s="628"/>
      <c r="DH6" s="628"/>
      <c r="DI6" s="628"/>
      <c r="DJ6" s="628"/>
      <c r="DK6" s="628"/>
      <c r="DL6" s="628"/>
      <c r="DM6" s="628"/>
      <c r="DN6" s="628"/>
      <c r="DO6" s="628"/>
      <c r="DP6" s="629"/>
      <c r="DQ6" s="633">
        <v>72999</v>
      </c>
      <c r="DR6" s="628"/>
      <c r="DS6" s="628"/>
      <c r="DT6" s="628"/>
      <c r="DU6" s="628"/>
      <c r="DV6" s="628"/>
      <c r="DW6" s="628"/>
      <c r="DX6" s="628"/>
      <c r="DY6" s="628"/>
      <c r="DZ6" s="628"/>
      <c r="EA6" s="628"/>
      <c r="EB6" s="628"/>
      <c r="EC6" s="662"/>
    </row>
    <row r="7" spans="2:143" ht="11.25" customHeight="1" x14ac:dyDescent="0.15">
      <c r="B7" s="624" t="s">
        <v>240</v>
      </c>
      <c r="C7" s="625"/>
      <c r="D7" s="625"/>
      <c r="E7" s="625"/>
      <c r="F7" s="625"/>
      <c r="G7" s="625"/>
      <c r="H7" s="625"/>
      <c r="I7" s="625"/>
      <c r="J7" s="625"/>
      <c r="K7" s="625"/>
      <c r="L7" s="625"/>
      <c r="M7" s="625"/>
      <c r="N7" s="625"/>
      <c r="O7" s="625"/>
      <c r="P7" s="625"/>
      <c r="Q7" s="626"/>
      <c r="R7" s="627">
        <v>329</v>
      </c>
      <c r="S7" s="628"/>
      <c r="T7" s="628"/>
      <c r="U7" s="628"/>
      <c r="V7" s="628"/>
      <c r="W7" s="628"/>
      <c r="X7" s="628"/>
      <c r="Y7" s="629"/>
      <c r="Z7" s="663">
        <v>0</v>
      </c>
      <c r="AA7" s="663"/>
      <c r="AB7" s="663"/>
      <c r="AC7" s="663"/>
      <c r="AD7" s="664">
        <v>329</v>
      </c>
      <c r="AE7" s="664"/>
      <c r="AF7" s="664"/>
      <c r="AG7" s="664"/>
      <c r="AH7" s="664"/>
      <c r="AI7" s="664"/>
      <c r="AJ7" s="664"/>
      <c r="AK7" s="664"/>
      <c r="AL7" s="630">
        <v>0</v>
      </c>
      <c r="AM7" s="631"/>
      <c r="AN7" s="631"/>
      <c r="AO7" s="665"/>
      <c r="AP7" s="624" t="s">
        <v>241</v>
      </c>
      <c r="AQ7" s="625"/>
      <c r="AR7" s="625"/>
      <c r="AS7" s="625"/>
      <c r="AT7" s="625"/>
      <c r="AU7" s="625"/>
      <c r="AV7" s="625"/>
      <c r="AW7" s="625"/>
      <c r="AX7" s="625"/>
      <c r="AY7" s="625"/>
      <c r="AZ7" s="625"/>
      <c r="BA7" s="625"/>
      <c r="BB7" s="625"/>
      <c r="BC7" s="625"/>
      <c r="BD7" s="625"/>
      <c r="BE7" s="625"/>
      <c r="BF7" s="626"/>
      <c r="BG7" s="627">
        <v>380200</v>
      </c>
      <c r="BH7" s="628"/>
      <c r="BI7" s="628"/>
      <c r="BJ7" s="628"/>
      <c r="BK7" s="628"/>
      <c r="BL7" s="628"/>
      <c r="BM7" s="628"/>
      <c r="BN7" s="629"/>
      <c r="BO7" s="663">
        <v>32.1</v>
      </c>
      <c r="BP7" s="663"/>
      <c r="BQ7" s="663"/>
      <c r="BR7" s="663"/>
      <c r="BS7" s="664">
        <v>12590</v>
      </c>
      <c r="BT7" s="664"/>
      <c r="BU7" s="664"/>
      <c r="BV7" s="664"/>
      <c r="BW7" s="664"/>
      <c r="BX7" s="664"/>
      <c r="BY7" s="664"/>
      <c r="BZ7" s="664"/>
      <c r="CA7" s="664"/>
      <c r="CB7" s="695"/>
      <c r="CD7" s="624" t="s">
        <v>242</v>
      </c>
      <c r="CE7" s="625"/>
      <c r="CF7" s="625"/>
      <c r="CG7" s="625"/>
      <c r="CH7" s="625"/>
      <c r="CI7" s="625"/>
      <c r="CJ7" s="625"/>
      <c r="CK7" s="625"/>
      <c r="CL7" s="625"/>
      <c r="CM7" s="625"/>
      <c r="CN7" s="625"/>
      <c r="CO7" s="625"/>
      <c r="CP7" s="625"/>
      <c r="CQ7" s="626"/>
      <c r="CR7" s="627">
        <v>1202464</v>
      </c>
      <c r="CS7" s="628"/>
      <c r="CT7" s="628"/>
      <c r="CU7" s="628"/>
      <c r="CV7" s="628"/>
      <c r="CW7" s="628"/>
      <c r="CX7" s="628"/>
      <c r="CY7" s="629"/>
      <c r="CZ7" s="663">
        <v>15.3</v>
      </c>
      <c r="DA7" s="663"/>
      <c r="DB7" s="663"/>
      <c r="DC7" s="663"/>
      <c r="DD7" s="633">
        <v>112502</v>
      </c>
      <c r="DE7" s="628"/>
      <c r="DF7" s="628"/>
      <c r="DG7" s="628"/>
      <c r="DH7" s="628"/>
      <c r="DI7" s="628"/>
      <c r="DJ7" s="628"/>
      <c r="DK7" s="628"/>
      <c r="DL7" s="628"/>
      <c r="DM7" s="628"/>
      <c r="DN7" s="628"/>
      <c r="DO7" s="628"/>
      <c r="DP7" s="629"/>
      <c r="DQ7" s="633">
        <v>854652</v>
      </c>
      <c r="DR7" s="628"/>
      <c r="DS7" s="628"/>
      <c r="DT7" s="628"/>
      <c r="DU7" s="628"/>
      <c r="DV7" s="628"/>
      <c r="DW7" s="628"/>
      <c r="DX7" s="628"/>
      <c r="DY7" s="628"/>
      <c r="DZ7" s="628"/>
      <c r="EA7" s="628"/>
      <c r="EB7" s="628"/>
      <c r="EC7" s="662"/>
    </row>
    <row r="8" spans="2:143" ht="11.25" customHeight="1" x14ac:dyDescent="0.15">
      <c r="B8" s="624" t="s">
        <v>243</v>
      </c>
      <c r="C8" s="625"/>
      <c r="D8" s="625"/>
      <c r="E8" s="625"/>
      <c r="F8" s="625"/>
      <c r="G8" s="625"/>
      <c r="H8" s="625"/>
      <c r="I8" s="625"/>
      <c r="J8" s="625"/>
      <c r="K8" s="625"/>
      <c r="L8" s="625"/>
      <c r="M8" s="625"/>
      <c r="N8" s="625"/>
      <c r="O8" s="625"/>
      <c r="P8" s="625"/>
      <c r="Q8" s="626"/>
      <c r="R8" s="627">
        <v>2396</v>
      </c>
      <c r="S8" s="628"/>
      <c r="T8" s="628"/>
      <c r="U8" s="628"/>
      <c r="V8" s="628"/>
      <c r="W8" s="628"/>
      <c r="X8" s="628"/>
      <c r="Y8" s="629"/>
      <c r="Z8" s="663">
        <v>0</v>
      </c>
      <c r="AA8" s="663"/>
      <c r="AB8" s="663"/>
      <c r="AC8" s="663"/>
      <c r="AD8" s="664">
        <v>2396</v>
      </c>
      <c r="AE8" s="664"/>
      <c r="AF8" s="664"/>
      <c r="AG8" s="664"/>
      <c r="AH8" s="664"/>
      <c r="AI8" s="664"/>
      <c r="AJ8" s="664"/>
      <c r="AK8" s="664"/>
      <c r="AL8" s="630">
        <v>0.1</v>
      </c>
      <c r="AM8" s="631"/>
      <c r="AN8" s="631"/>
      <c r="AO8" s="665"/>
      <c r="AP8" s="624" t="s">
        <v>244</v>
      </c>
      <c r="AQ8" s="625"/>
      <c r="AR8" s="625"/>
      <c r="AS8" s="625"/>
      <c r="AT8" s="625"/>
      <c r="AU8" s="625"/>
      <c r="AV8" s="625"/>
      <c r="AW8" s="625"/>
      <c r="AX8" s="625"/>
      <c r="AY8" s="625"/>
      <c r="AZ8" s="625"/>
      <c r="BA8" s="625"/>
      <c r="BB8" s="625"/>
      <c r="BC8" s="625"/>
      <c r="BD8" s="625"/>
      <c r="BE8" s="625"/>
      <c r="BF8" s="626"/>
      <c r="BG8" s="627">
        <v>13389</v>
      </c>
      <c r="BH8" s="628"/>
      <c r="BI8" s="628"/>
      <c r="BJ8" s="628"/>
      <c r="BK8" s="628"/>
      <c r="BL8" s="628"/>
      <c r="BM8" s="628"/>
      <c r="BN8" s="629"/>
      <c r="BO8" s="663">
        <v>1.1000000000000001</v>
      </c>
      <c r="BP8" s="663"/>
      <c r="BQ8" s="663"/>
      <c r="BR8" s="663"/>
      <c r="BS8" s="664" t="s">
        <v>130</v>
      </c>
      <c r="BT8" s="664"/>
      <c r="BU8" s="664"/>
      <c r="BV8" s="664"/>
      <c r="BW8" s="664"/>
      <c r="BX8" s="664"/>
      <c r="BY8" s="664"/>
      <c r="BZ8" s="664"/>
      <c r="CA8" s="664"/>
      <c r="CB8" s="695"/>
      <c r="CD8" s="624" t="s">
        <v>245</v>
      </c>
      <c r="CE8" s="625"/>
      <c r="CF8" s="625"/>
      <c r="CG8" s="625"/>
      <c r="CH8" s="625"/>
      <c r="CI8" s="625"/>
      <c r="CJ8" s="625"/>
      <c r="CK8" s="625"/>
      <c r="CL8" s="625"/>
      <c r="CM8" s="625"/>
      <c r="CN8" s="625"/>
      <c r="CO8" s="625"/>
      <c r="CP8" s="625"/>
      <c r="CQ8" s="626"/>
      <c r="CR8" s="627">
        <v>1891786</v>
      </c>
      <c r="CS8" s="628"/>
      <c r="CT8" s="628"/>
      <c r="CU8" s="628"/>
      <c r="CV8" s="628"/>
      <c r="CW8" s="628"/>
      <c r="CX8" s="628"/>
      <c r="CY8" s="629"/>
      <c r="CZ8" s="663">
        <v>24</v>
      </c>
      <c r="DA8" s="663"/>
      <c r="DB8" s="663"/>
      <c r="DC8" s="663"/>
      <c r="DD8" s="633" t="s">
        <v>130</v>
      </c>
      <c r="DE8" s="628"/>
      <c r="DF8" s="628"/>
      <c r="DG8" s="628"/>
      <c r="DH8" s="628"/>
      <c r="DI8" s="628"/>
      <c r="DJ8" s="628"/>
      <c r="DK8" s="628"/>
      <c r="DL8" s="628"/>
      <c r="DM8" s="628"/>
      <c r="DN8" s="628"/>
      <c r="DO8" s="628"/>
      <c r="DP8" s="629"/>
      <c r="DQ8" s="633">
        <v>1166075</v>
      </c>
      <c r="DR8" s="628"/>
      <c r="DS8" s="628"/>
      <c r="DT8" s="628"/>
      <c r="DU8" s="628"/>
      <c r="DV8" s="628"/>
      <c r="DW8" s="628"/>
      <c r="DX8" s="628"/>
      <c r="DY8" s="628"/>
      <c r="DZ8" s="628"/>
      <c r="EA8" s="628"/>
      <c r="EB8" s="628"/>
      <c r="EC8" s="662"/>
    </row>
    <row r="9" spans="2:143" ht="11.25" customHeight="1" x14ac:dyDescent="0.15">
      <c r="B9" s="624" t="s">
        <v>246</v>
      </c>
      <c r="C9" s="625"/>
      <c r="D9" s="625"/>
      <c r="E9" s="625"/>
      <c r="F9" s="625"/>
      <c r="G9" s="625"/>
      <c r="H9" s="625"/>
      <c r="I9" s="625"/>
      <c r="J9" s="625"/>
      <c r="K9" s="625"/>
      <c r="L9" s="625"/>
      <c r="M9" s="625"/>
      <c r="N9" s="625"/>
      <c r="O9" s="625"/>
      <c r="P9" s="625"/>
      <c r="Q9" s="626"/>
      <c r="R9" s="627">
        <v>1926</v>
      </c>
      <c r="S9" s="628"/>
      <c r="T9" s="628"/>
      <c r="U9" s="628"/>
      <c r="V9" s="628"/>
      <c r="W9" s="628"/>
      <c r="X9" s="628"/>
      <c r="Y9" s="629"/>
      <c r="Z9" s="663">
        <v>0</v>
      </c>
      <c r="AA9" s="663"/>
      <c r="AB9" s="663"/>
      <c r="AC9" s="663"/>
      <c r="AD9" s="664">
        <v>1926</v>
      </c>
      <c r="AE9" s="664"/>
      <c r="AF9" s="664"/>
      <c r="AG9" s="664"/>
      <c r="AH9" s="664"/>
      <c r="AI9" s="664"/>
      <c r="AJ9" s="664"/>
      <c r="AK9" s="664"/>
      <c r="AL9" s="630">
        <v>0</v>
      </c>
      <c r="AM9" s="631"/>
      <c r="AN9" s="631"/>
      <c r="AO9" s="665"/>
      <c r="AP9" s="624" t="s">
        <v>247</v>
      </c>
      <c r="AQ9" s="625"/>
      <c r="AR9" s="625"/>
      <c r="AS9" s="625"/>
      <c r="AT9" s="625"/>
      <c r="AU9" s="625"/>
      <c r="AV9" s="625"/>
      <c r="AW9" s="625"/>
      <c r="AX9" s="625"/>
      <c r="AY9" s="625"/>
      <c r="AZ9" s="625"/>
      <c r="BA9" s="625"/>
      <c r="BB9" s="625"/>
      <c r="BC9" s="625"/>
      <c r="BD9" s="625"/>
      <c r="BE9" s="625"/>
      <c r="BF9" s="626"/>
      <c r="BG9" s="627">
        <v>310017</v>
      </c>
      <c r="BH9" s="628"/>
      <c r="BI9" s="628"/>
      <c r="BJ9" s="628"/>
      <c r="BK9" s="628"/>
      <c r="BL9" s="628"/>
      <c r="BM9" s="628"/>
      <c r="BN9" s="629"/>
      <c r="BO9" s="663">
        <v>26.2</v>
      </c>
      <c r="BP9" s="663"/>
      <c r="BQ9" s="663"/>
      <c r="BR9" s="663"/>
      <c r="BS9" s="664" t="s">
        <v>248</v>
      </c>
      <c r="BT9" s="664"/>
      <c r="BU9" s="664"/>
      <c r="BV9" s="664"/>
      <c r="BW9" s="664"/>
      <c r="BX9" s="664"/>
      <c r="BY9" s="664"/>
      <c r="BZ9" s="664"/>
      <c r="CA9" s="664"/>
      <c r="CB9" s="695"/>
      <c r="CD9" s="624" t="s">
        <v>249</v>
      </c>
      <c r="CE9" s="625"/>
      <c r="CF9" s="625"/>
      <c r="CG9" s="625"/>
      <c r="CH9" s="625"/>
      <c r="CI9" s="625"/>
      <c r="CJ9" s="625"/>
      <c r="CK9" s="625"/>
      <c r="CL9" s="625"/>
      <c r="CM9" s="625"/>
      <c r="CN9" s="625"/>
      <c r="CO9" s="625"/>
      <c r="CP9" s="625"/>
      <c r="CQ9" s="626"/>
      <c r="CR9" s="627">
        <v>832825</v>
      </c>
      <c r="CS9" s="628"/>
      <c r="CT9" s="628"/>
      <c r="CU9" s="628"/>
      <c r="CV9" s="628"/>
      <c r="CW9" s="628"/>
      <c r="CX9" s="628"/>
      <c r="CY9" s="629"/>
      <c r="CZ9" s="663">
        <v>10.6</v>
      </c>
      <c r="DA9" s="663"/>
      <c r="DB9" s="663"/>
      <c r="DC9" s="663"/>
      <c r="DD9" s="633">
        <v>2640</v>
      </c>
      <c r="DE9" s="628"/>
      <c r="DF9" s="628"/>
      <c r="DG9" s="628"/>
      <c r="DH9" s="628"/>
      <c r="DI9" s="628"/>
      <c r="DJ9" s="628"/>
      <c r="DK9" s="628"/>
      <c r="DL9" s="628"/>
      <c r="DM9" s="628"/>
      <c r="DN9" s="628"/>
      <c r="DO9" s="628"/>
      <c r="DP9" s="629"/>
      <c r="DQ9" s="633">
        <v>515911</v>
      </c>
      <c r="DR9" s="628"/>
      <c r="DS9" s="628"/>
      <c r="DT9" s="628"/>
      <c r="DU9" s="628"/>
      <c r="DV9" s="628"/>
      <c r="DW9" s="628"/>
      <c r="DX9" s="628"/>
      <c r="DY9" s="628"/>
      <c r="DZ9" s="628"/>
      <c r="EA9" s="628"/>
      <c r="EB9" s="628"/>
      <c r="EC9" s="662"/>
    </row>
    <row r="10" spans="2:143" ht="11.25" customHeight="1" x14ac:dyDescent="0.15">
      <c r="B10" s="624" t="s">
        <v>250</v>
      </c>
      <c r="C10" s="625"/>
      <c r="D10" s="625"/>
      <c r="E10" s="625"/>
      <c r="F10" s="625"/>
      <c r="G10" s="625"/>
      <c r="H10" s="625"/>
      <c r="I10" s="625"/>
      <c r="J10" s="625"/>
      <c r="K10" s="625"/>
      <c r="L10" s="625"/>
      <c r="M10" s="625"/>
      <c r="N10" s="625"/>
      <c r="O10" s="625"/>
      <c r="P10" s="625"/>
      <c r="Q10" s="626"/>
      <c r="R10" s="627" t="s">
        <v>248</v>
      </c>
      <c r="S10" s="628"/>
      <c r="T10" s="628"/>
      <c r="U10" s="628"/>
      <c r="V10" s="628"/>
      <c r="W10" s="628"/>
      <c r="X10" s="628"/>
      <c r="Y10" s="629"/>
      <c r="Z10" s="663" t="s">
        <v>248</v>
      </c>
      <c r="AA10" s="663"/>
      <c r="AB10" s="663"/>
      <c r="AC10" s="663"/>
      <c r="AD10" s="664" t="s">
        <v>178</v>
      </c>
      <c r="AE10" s="664"/>
      <c r="AF10" s="664"/>
      <c r="AG10" s="664"/>
      <c r="AH10" s="664"/>
      <c r="AI10" s="664"/>
      <c r="AJ10" s="664"/>
      <c r="AK10" s="664"/>
      <c r="AL10" s="630" t="s">
        <v>248</v>
      </c>
      <c r="AM10" s="631"/>
      <c r="AN10" s="631"/>
      <c r="AO10" s="665"/>
      <c r="AP10" s="624" t="s">
        <v>251</v>
      </c>
      <c r="AQ10" s="625"/>
      <c r="AR10" s="625"/>
      <c r="AS10" s="625"/>
      <c r="AT10" s="625"/>
      <c r="AU10" s="625"/>
      <c r="AV10" s="625"/>
      <c r="AW10" s="625"/>
      <c r="AX10" s="625"/>
      <c r="AY10" s="625"/>
      <c r="AZ10" s="625"/>
      <c r="BA10" s="625"/>
      <c r="BB10" s="625"/>
      <c r="BC10" s="625"/>
      <c r="BD10" s="625"/>
      <c r="BE10" s="625"/>
      <c r="BF10" s="626"/>
      <c r="BG10" s="627">
        <v>30164</v>
      </c>
      <c r="BH10" s="628"/>
      <c r="BI10" s="628"/>
      <c r="BJ10" s="628"/>
      <c r="BK10" s="628"/>
      <c r="BL10" s="628"/>
      <c r="BM10" s="628"/>
      <c r="BN10" s="629"/>
      <c r="BO10" s="663">
        <v>2.5</v>
      </c>
      <c r="BP10" s="663"/>
      <c r="BQ10" s="663"/>
      <c r="BR10" s="663"/>
      <c r="BS10" s="664">
        <v>4981</v>
      </c>
      <c r="BT10" s="664"/>
      <c r="BU10" s="664"/>
      <c r="BV10" s="664"/>
      <c r="BW10" s="664"/>
      <c r="BX10" s="664"/>
      <c r="BY10" s="664"/>
      <c r="BZ10" s="664"/>
      <c r="CA10" s="664"/>
      <c r="CB10" s="695"/>
      <c r="CD10" s="624" t="s">
        <v>252</v>
      </c>
      <c r="CE10" s="625"/>
      <c r="CF10" s="625"/>
      <c r="CG10" s="625"/>
      <c r="CH10" s="625"/>
      <c r="CI10" s="625"/>
      <c r="CJ10" s="625"/>
      <c r="CK10" s="625"/>
      <c r="CL10" s="625"/>
      <c r="CM10" s="625"/>
      <c r="CN10" s="625"/>
      <c r="CO10" s="625"/>
      <c r="CP10" s="625"/>
      <c r="CQ10" s="626"/>
      <c r="CR10" s="627">
        <v>3200</v>
      </c>
      <c r="CS10" s="628"/>
      <c r="CT10" s="628"/>
      <c r="CU10" s="628"/>
      <c r="CV10" s="628"/>
      <c r="CW10" s="628"/>
      <c r="CX10" s="628"/>
      <c r="CY10" s="629"/>
      <c r="CZ10" s="663">
        <v>0</v>
      </c>
      <c r="DA10" s="663"/>
      <c r="DB10" s="663"/>
      <c r="DC10" s="663"/>
      <c r="DD10" s="633" t="s">
        <v>130</v>
      </c>
      <c r="DE10" s="628"/>
      <c r="DF10" s="628"/>
      <c r="DG10" s="628"/>
      <c r="DH10" s="628"/>
      <c r="DI10" s="628"/>
      <c r="DJ10" s="628"/>
      <c r="DK10" s="628"/>
      <c r="DL10" s="628"/>
      <c r="DM10" s="628"/>
      <c r="DN10" s="628"/>
      <c r="DO10" s="628"/>
      <c r="DP10" s="629"/>
      <c r="DQ10" s="633">
        <v>200</v>
      </c>
      <c r="DR10" s="628"/>
      <c r="DS10" s="628"/>
      <c r="DT10" s="628"/>
      <c r="DU10" s="628"/>
      <c r="DV10" s="628"/>
      <c r="DW10" s="628"/>
      <c r="DX10" s="628"/>
      <c r="DY10" s="628"/>
      <c r="DZ10" s="628"/>
      <c r="EA10" s="628"/>
      <c r="EB10" s="628"/>
      <c r="EC10" s="662"/>
    </row>
    <row r="11" spans="2:143" ht="11.25" customHeight="1" x14ac:dyDescent="0.15">
      <c r="B11" s="624" t="s">
        <v>253</v>
      </c>
      <c r="C11" s="625"/>
      <c r="D11" s="625"/>
      <c r="E11" s="625"/>
      <c r="F11" s="625"/>
      <c r="G11" s="625"/>
      <c r="H11" s="625"/>
      <c r="I11" s="625"/>
      <c r="J11" s="625"/>
      <c r="K11" s="625"/>
      <c r="L11" s="625"/>
      <c r="M11" s="625"/>
      <c r="N11" s="625"/>
      <c r="O11" s="625"/>
      <c r="P11" s="625"/>
      <c r="Q11" s="626"/>
      <c r="R11" s="627">
        <v>236527</v>
      </c>
      <c r="S11" s="628"/>
      <c r="T11" s="628"/>
      <c r="U11" s="628"/>
      <c r="V11" s="628"/>
      <c r="W11" s="628"/>
      <c r="X11" s="628"/>
      <c r="Y11" s="629"/>
      <c r="Z11" s="630">
        <v>2.9</v>
      </c>
      <c r="AA11" s="631"/>
      <c r="AB11" s="631"/>
      <c r="AC11" s="632"/>
      <c r="AD11" s="633">
        <v>236527</v>
      </c>
      <c r="AE11" s="628"/>
      <c r="AF11" s="628"/>
      <c r="AG11" s="628"/>
      <c r="AH11" s="628"/>
      <c r="AI11" s="628"/>
      <c r="AJ11" s="628"/>
      <c r="AK11" s="629"/>
      <c r="AL11" s="630">
        <v>5.0999999999999996</v>
      </c>
      <c r="AM11" s="631"/>
      <c r="AN11" s="631"/>
      <c r="AO11" s="665"/>
      <c r="AP11" s="624" t="s">
        <v>254</v>
      </c>
      <c r="AQ11" s="625"/>
      <c r="AR11" s="625"/>
      <c r="AS11" s="625"/>
      <c r="AT11" s="625"/>
      <c r="AU11" s="625"/>
      <c r="AV11" s="625"/>
      <c r="AW11" s="625"/>
      <c r="AX11" s="625"/>
      <c r="AY11" s="625"/>
      <c r="AZ11" s="625"/>
      <c r="BA11" s="625"/>
      <c r="BB11" s="625"/>
      <c r="BC11" s="625"/>
      <c r="BD11" s="625"/>
      <c r="BE11" s="625"/>
      <c r="BF11" s="626"/>
      <c r="BG11" s="627">
        <v>26630</v>
      </c>
      <c r="BH11" s="628"/>
      <c r="BI11" s="628"/>
      <c r="BJ11" s="628"/>
      <c r="BK11" s="628"/>
      <c r="BL11" s="628"/>
      <c r="BM11" s="628"/>
      <c r="BN11" s="629"/>
      <c r="BO11" s="663">
        <v>2.2000000000000002</v>
      </c>
      <c r="BP11" s="663"/>
      <c r="BQ11" s="663"/>
      <c r="BR11" s="663"/>
      <c r="BS11" s="664">
        <v>7609</v>
      </c>
      <c r="BT11" s="664"/>
      <c r="BU11" s="664"/>
      <c r="BV11" s="664"/>
      <c r="BW11" s="664"/>
      <c r="BX11" s="664"/>
      <c r="BY11" s="664"/>
      <c r="BZ11" s="664"/>
      <c r="CA11" s="664"/>
      <c r="CB11" s="695"/>
      <c r="CD11" s="624" t="s">
        <v>255</v>
      </c>
      <c r="CE11" s="625"/>
      <c r="CF11" s="625"/>
      <c r="CG11" s="625"/>
      <c r="CH11" s="625"/>
      <c r="CI11" s="625"/>
      <c r="CJ11" s="625"/>
      <c r="CK11" s="625"/>
      <c r="CL11" s="625"/>
      <c r="CM11" s="625"/>
      <c r="CN11" s="625"/>
      <c r="CO11" s="625"/>
      <c r="CP11" s="625"/>
      <c r="CQ11" s="626"/>
      <c r="CR11" s="627">
        <v>311139</v>
      </c>
      <c r="CS11" s="628"/>
      <c r="CT11" s="628"/>
      <c r="CU11" s="628"/>
      <c r="CV11" s="628"/>
      <c r="CW11" s="628"/>
      <c r="CX11" s="628"/>
      <c r="CY11" s="629"/>
      <c r="CZ11" s="663">
        <v>3.9</v>
      </c>
      <c r="DA11" s="663"/>
      <c r="DB11" s="663"/>
      <c r="DC11" s="663"/>
      <c r="DD11" s="633">
        <v>80709</v>
      </c>
      <c r="DE11" s="628"/>
      <c r="DF11" s="628"/>
      <c r="DG11" s="628"/>
      <c r="DH11" s="628"/>
      <c r="DI11" s="628"/>
      <c r="DJ11" s="628"/>
      <c r="DK11" s="628"/>
      <c r="DL11" s="628"/>
      <c r="DM11" s="628"/>
      <c r="DN11" s="628"/>
      <c r="DO11" s="628"/>
      <c r="DP11" s="629"/>
      <c r="DQ11" s="633">
        <v>187901</v>
      </c>
      <c r="DR11" s="628"/>
      <c r="DS11" s="628"/>
      <c r="DT11" s="628"/>
      <c r="DU11" s="628"/>
      <c r="DV11" s="628"/>
      <c r="DW11" s="628"/>
      <c r="DX11" s="628"/>
      <c r="DY11" s="628"/>
      <c r="DZ11" s="628"/>
      <c r="EA11" s="628"/>
      <c r="EB11" s="628"/>
      <c r="EC11" s="662"/>
    </row>
    <row r="12" spans="2:143" ht="11.25" customHeight="1" x14ac:dyDescent="0.15">
      <c r="B12" s="624" t="s">
        <v>256</v>
      </c>
      <c r="C12" s="625"/>
      <c r="D12" s="625"/>
      <c r="E12" s="625"/>
      <c r="F12" s="625"/>
      <c r="G12" s="625"/>
      <c r="H12" s="625"/>
      <c r="I12" s="625"/>
      <c r="J12" s="625"/>
      <c r="K12" s="625"/>
      <c r="L12" s="625"/>
      <c r="M12" s="625"/>
      <c r="N12" s="625"/>
      <c r="O12" s="625"/>
      <c r="P12" s="625"/>
      <c r="Q12" s="626"/>
      <c r="R12" s="627">
        <v>607</v>
      </c>
      <c r="S12" s="628"/>
      <c r="T12" s="628"/>
      <c r="U12" s="628"/>
      <c r="V12" s="628"/>
      <c r="W12" s="628"/>
      <c r="X12" s="628"/>
      <c r="Y12" s="629"/>
      <c r="Z12" s="663">
        <v>0</v>
      </c>
      <c r="AA12" s="663"/>
      <c r="AB12" s="663"/>
      <c r="AC12" s="663"/>
      <c r="AD12" s="664">
        <v>607</v>
      </c>
      <c r="AE12" s="664"/>
      <c r="AF12" s="664"/>
      <c r="AG12" s="664"/>
      <c r="AH12" s="664"/>
      <c r="AI12" s="664"/>
      <c r="AJ12" s="664"/>
      <c r="AK12" s="664"/>
      <c r="AL12" s="630">
        <v>0</v>
      </c>
      <c r="AM12" s="631"/>
      <c r="AN12" s="631"/>
      <c r="AO12" s="665"/>
      <c r="AP12" s="624" t="s">
        <v>257</v>
      </c>
      <c r="AQ12" s="625"/>
      <c r="AR12" s="625"/>
      <c r="AS12" s="625"/>
      <c r="AT12" s="625"/>
      <c r="AU12" s="625"/>
      <c r="AV12" s="625"/>
      <c r="AW12" s="625"/>
      <c r="AX12" s="625"/>
      <c r="AY12" s="625"/>
      <c r="AZ12" s="625"/>
      <c r="BA12" s="625"/>
      <c r="BB12" s="625"/>
      <c r="BC12" s="625"/>
      <c r="BD12" s="625"/>
      <c r="BE12" s="625"/>
      <c r="BF12" s="626"/>
      <c r="BG12" s="627">
        <v>570094</v>
      </c>
      <c r="BH12" s="628"/>
      <c r="BI12" s="628"/>
      <c r="BJ12" s="628"/>
      <c r="BK12" s="628"/>
      <c r="BL12" s="628"/>
      <c r="BM12" s="628"/>
      <c r="BN12" s="629"/>
      <c r="BO12" s="663">
        <v>48.1</v>
      </c>
      <c r="BP12" s="663"/>
      <c r="BQ12" s="663"/>
      <c r="BR12" s="663"/>
      <c r="BS12" s="664" t="s">
        <v>248</v>
      </c>
      <c r="BT12" s="664"/>
      <c r="BU12" s="664"/>
      <c r="BV12" s="664"/>
      <c r="BW12" s="664"/>
      <c r="BX12" s="664"/>
      <c r="BY12" s="664"/>
      <c r="BZ12" s="664"/>
      <c r="CA12" s="664"/>
      <c r="CB12" s="695"/>
      <c r="CD12" s="624" t="s">
        <v>258</v>
      </c>
      <c r="CE12" s="625"/>
      <c r="CF12" s="625"/>
      <c r="CG12" s="625"/>
      <c r="CH12" s="625"/>
      <c r="CI12" s="625"/>
      <c r="CJ12" s="625"/>
      <c r="CK12" s="625"/>
      <c r="CL12" s="625"/>
      <c r="CM12" s="625"/>
      <c r="CN12" s="625"/>
      <c r="CO12" s="625"/>
      <c r="CP12" s="625"/>
      <c r="CQ12" s="626"/>
      <c r="CR12" s="627">
        <v>508353</v>
      </c>
      <c r="CS12" s="628"/>
      <c r="CT12" s="628"/>
      <c r="CU12" s="628"/>
      <c r="CV12" s="628"/>
      <c r="CW12" s="628"/>
      <c r="CX12" s="628"/>
      <c r="CY12" s="629"/>
      <c r="CZ12" s="663">
        <v>6.5</v>
      </c>
      <c r="DA12" s="663"/>
      <c r="DB12" s="663"/>
      <c r="DC12" s="663"/>
      <c r="DD12" s="633">
        <v>53885</v>
      </c>
      <c r="DE12" s="628"/>
      <c r="DF12" s="628"/>
      <c r="DG12" s="628"/>
      <c r="DH12" s="628"/>
      <c r="DI12" s="628"/>
      <c r="DJ12" s="628"/>
      <c r="DK12" s="628"/>
      <c r="DL12" s="628"/>
      <c r="DM12" s="628"/>
      <c r="DN12" s="628"/>
      <c r="DO12" s="628"/>
      <c r="DP12" s="629"/>
      <c r="DQ12" s="633">
        <v>332783</v>
      </c>
      <c r="DR12" s="628"/>
      <c r="DS12" s="628"/>
      <c r="DT12" s="628"/>
      <c r="DU12" s="628"/>
      <c r="DV12" s="628"/>
      <c r="DW12" s="628"/>
      <c r="DX12" s="628"/>
      <c r="DY12" s="628"/>
      <c r="DZ12" s="628"/>
      <c r="EA12" s="628"/>
      <c r="EB12" s="628"/>
      <c r="EC12" s="662"/>
    </row>
    <row r="13" spans="2:143" ht="11.25" customHeight="1" x14ac:dyDescent="0.15">
      <c r="B13" s="624" t="s">
        <v>259</v>
      </c>
      <c r="C13" s="625"/>
      <c r="D13" s="625"/>
      <c r="E13" s="625"/>
      <c r="F13" s="625"/>
      <c r="G13" s="625"/>
      <c r="H13" s="625"/>
      <c r="I13" s="625"/>
      <c r="J13" s="625"/>
      <c r="K13" s="625"/>
      <c r="L13" s="625"/>
      <c r="M13" s="625"/>
      <c r="N13" s="625"/>
      <c r="O13" s="625"/>
      <c r="P13" s="625"/>
      <c r="Q13" s="626"/>
      <c r="R13" s="627" t="s">
        <v>130</v>
      </c>
      <c r="S13" s="628"/>
      <c r="T13" s="628"/>
      <c r="U13" s="628"/>
      <c r="V13" s="628"/>
      <c r="W13" s="628"/>
      <c r="X13" s="628"/>
      <c r="Y13" s="629"/>
      <c r="Z13" s="663" t="s">
        <v>178</v>
      </c>
      <c r="AA13" s="663"/>
      <c r="AB13" s="663"/>
      <c r="AC13" s="663"/>
      <c r="AD13" s="664" t="s">
        <v>130</v>
      </c>
      <c r="AE13" s="664"/>
      <c r="AF13" s="664"/>
      <c r="AG13" s="664"/>
      <c r="AH13" s="664"/>
      <c r="AI13" s="664"/>
      <c r="AJ13" s="664"/>
      <c r="AK13" s="664"/>
      <c r="AL13" s="630" t="s">
        <v>248</v>
      </c>
      <c r="AM13" s="631"/>
      <c r="AN13" s="631"/>
      <c r="AO13" s="665"/>
      <c r="AP13" s="624" t="s">
        <v>260</v>
      </c>
      <c r="AQ13" s="625"/>
      <c r="AR13" s="625"/>
      <c r="AS13" s="625"/>
      <c r="AT13" s="625"/>
      <c r="AU13" s="625"/>
      <c r="AV13" s="625"/>
      <c r="AW13" s="625"/>
      <c r="AX13" s="625"/>
      <c r="AY13" s="625"/>
      <c r="AZ13" s="625"/>
      <c r="BA13" s="625"/>
      <c r="BB13" s="625"/>
      <c r="BC13" s="625"/>
      <c r="BD13" s="625"/>
      <c r="BE13" s="625"/>
      <c r="BF13" s="626"/>
      <c r="BG13" s="627">
        <v>569271</v>
      </c>
      <c r="BH13" s="628"/>
      <c r="BI13" s="628"/>
      <c r="BJ13" s="628"/>
      <c r="BK13" s="628"/>
      <c r="BL13" s="628"/>
      <c r="BM13" s="628"/>
      <c r="BN13" s="629"/>
      <c r="BO13" s="663">
        <v>48.1</v>
      </c>
      <c r="BP13" s="663"/>
      <c r="BQ13" s="663"/>
      <c r="BR13" s="663"/>
      <c r="BS13" s="664" t="s">
        <v>178</v>
      </c>
      <c r="BT13" s="664"/>
      <c r="BU13" s="664"/>
      <c r="BV13" s="664"/>
      <c r="BW13" s="664"/>
      <c r="BX13" s="664"/>
      <c r="BY13" s="664"/>
      <c r="BZ13" s="664"/>
      <c r="CA13" s="664"/>
      <c r="CB13" s="695"/>
      <c r="CD13" s="624" t="s">
        <v>261</v>
      </c>
      <c r="CE13" s="625"/>
      <c r="CF13" s="625"/>
      <c r="CG13" s="625"/>
      <c r="CH13" s="625"/>
      <c r="CI13" s="625"/>
      <c r="CJ13" s="625"/>
      <c r="CK13" s="625"/>
      <c r="CL13" s="625"/>
      <c r="CM13" s="625"/>
      <c r="CN13" s="625"/>
      <c r="CO13" s="625"/>
      <c r="CP13" s="625"/>
      <c r="CQ13" s="626"/>
      <c r="CR13" s="627">
        <v>1165596</v>
      </c>
      <c r="CS13" s="628"/>
      <c r="CT13" s="628"/>
      <c r="CU13" s="628"/>
      <c r="CV13" s="628"/>
      <c r="CW13" s="628"/>
      <c r="CX13" s="628"/>
      <c r="CY13" s="629"/>
      <c r="CZ13" s="663">
        <v>14.8</v>
      </c>
      <c r="DA13" s="663"/>
      <c r="DB13" s="663"/>
      <c r="DC13" s="663"/>
      <c r="DD13" s="633">
        <v>245929</v>
      </c>
      <c r="DE13" s="628"/>
      <c r="DF13" s="628"/>
      <c r="DG13" s="628"/>
      <c r="DH13" s="628"/>
      <c r="DI13" s="628"/>
      <c r="DJ13" s="628"/>
      <c r="DK13" s="628"/>
      <c r="DL13" s="628"/>
      <c r="DM13" s="628"/>
      <c r="DN13" s="628"/>
      <c r="DO13" s="628"/>
      <c r="DP13" s="629"/>
      <c r="DQ13" s="633">
        <v>723447</v>
      </c>
      <c r="DR13" s="628"/>
      <c r="DS13" s="628"/>
      <c r="DT13" s="628"/>
      <c r="DU13" s="628"/>
      <c r="DV13" s="628"/>
      <c r="DW13" s="628"/>
      <c r="DX13" s="628"/>
      <c r="DY13" s="628"/>
      <c r="DZ13" s="628"/>
      <c r="EA13" s="628"/>
      <c r="EB13" s="628"/>
      <c r="EC13" s="662"/>
    </row>
    <row r="14" spans="2:143" ht="11.25" customHeight="1" x14ac:dyDescent="0.15">
      <c r="B14" s="624" t="s">
        <v>262</v>
      </c>
      <c r="C14" s="625"/>
      <c r="D14" s="625"/>
      <c r="E14" s="625"/>
      <c r="F14" s="625"/>
      <c r="G14" s="625"/>
      <c r="H14" s="625"/>
      <c r="I14" s="625"/>
      <c r="J14" s="625"/>
      <c r="K14" s="625"/>
      <c r="L14" s="625"/>
      <c r="M14" s="625"/>
      <c r="N14" s="625"/>
      <c r="O14" s="625"/>
      <c r="P14" s="625"/>
      <c r="Q14" s="626"/>
      <c r="R14" s="627" t="s">
        <v>178</v>
      </c>
      <c r="S14" s="628"/>
      <c r="T14" s="628"/>
      <c r="U14" s="628"/>
      <c r="V14" s="628"/>
      <c r="W14" s="628"/>
      <c r="X14" s="628"/>
      <c r="Y14" s="629"/>
      <c r="Z14" s="663" t="s">
        <v>130</v>
      </c>
      <c r="AA14" s="663"/>
      <c r="AB14" s="663"/>
      <c r="AC14" s="663"/>
      <c r="AD14" s="664" t="s">
        <v>248</v>
      </c>
      <c r="AE14" s="664"/>
      <c r="AF14" s="664"/>
      <c r="AG14" s="664"/>
      <c r="AH14" s="664"/>
      <c r="AI14" s="664"/>
      <c r="AJ14" s="664"/>
      <c r="AK14" s="664"/>
      <c r="AL14" s="630" t="s">
        <v>130</v>
      </c>
      <c r="AM14" s="631"/>
      <c r="AN14" s="631"/>
      <c r="AO14" s="665"/>
      <c r="AP14" s="624" t="s">
        <v>263</v>
      </c>
      <c r="AQ14" s="625"/>
      <c r="AR14" s="625"/>
      <c r="AS14" s="625"/>
      <c r="AT14" s="625"/>
      <c r="AU14" s="625"/>
      <c r="AV14" s="625"/>
      <c r="AW14" s="625"/>
      <c r="AX14" s="625"/>
      <c r="AY14" s="625"/>
      <c r="AZ14" s="625"/>
      <c r="BA14" s="625"/>
      <c r="BB14" s="625"/>
      <c r="BC14" s="625"/>
      <c r="BD14" s="625"/>
      <c r="BE14" s="625"/>
      <c r="BF14" s="626"/>
      <c r="BG14" s="627">
        <v>23884</v>
      </c>
      <c r="BH14" s="628"/>
      <c r="BI14" s="628"/>
      <c r="BJ14" s="628"/>
      <c r="BK14" s="628"/>
      <c r="BL14" s="628"/>
      <c r="BM14" s="628"/>
      <c r="BN14" s="629"/>
      <c r="BO14" s="663">
        <v>2</v>
      </c>
      <c r="BP14" s="663"/>
      <c r="BQ14" s="663"/>
      <c r="BR14" s="663"/>
      <c r="BS14" s="664" t="s">
        <v>130</v>
      </c>
      <c r="BT14" s="664"/>
      <c r="BU14" s="664"/>
      <c r="BV14" s="664"/>
      <c r="BW14" s="664"/>
      <c r="BX14" s="664"/>
      <c r="BY14" s="664"/>
      <c r="BZ14" s="664"/>
      <c r="CA14" s="664"/>
      <c r="CB14" s="695"/>
      <c r="CD14" s="624" t="s">
        <v>264</v>
      </c>
      <c r="CE14" s="625"/>
      <c r="CF14" s="625"/>
      <c r="CG14" s="625"/>
      <c r="CH14" s="625"/>
      <c r="CI14" s="625"/>
      <c r="CJ14" s="625"/>
      <c r="CK14" s="625"/>
      <c r="CL14" s="625"/>
      <c r="CM14" s="625"/>
      <c r="CN14" s="625"/>
      <c r="CO14" s="625"/>
      <c r="CP14" s="625"/>
      <c r="CQ14" s="626"/>
      <c r="CR14" s="627">
        <v>324275</v>
      </c>
      <c r="CS14" s="628"/>
      <c r="CT14" s="628"/>
      <c r="CU14" s="628"/>
      <c r="CV14" s="628"/>
      <c r="CW14" s="628"/>
      <c r="CX14" s="628"/>
      <c r="CY14" s="629"/>
      <c r="CZ14" s="663">
        <v>4.0999999999999996</v>
      </c>
      <c r="DA14" s="663"/>
      <c r="DB14" s="663"/>
      <c r="DC14" s="663"/>
      <c r="DD14" s="633" t="s">
        <v>130</v>
      </c>
      <c r="DE14" s="628"/>
      <c r="DF14" s="628"/>
      <c r="DG14" s="628"/>
      <c r="DH14" s="628"/>
      <c r="DI14" s="628"/>
      <c r="DJ14" s="628"/>
      <c r="DK14" s="628"/>
      <c r="DL14" s="628"/>
      <c r="DM14" s="628"/>
      <c r="DN14" s="628"/>
      <c r="DO14" s="628"/>
      <c r="DP14" s="629"/>
      <c r="DQ14" s="633">
        <v>293875</v>
      </c>
      <c r="DR14" s="628"/>
      <c r="DS14" s="628"/>
      <c r="DT14" s="628"/>
      <c r="DU14" s="628"/>
      <c r="DV14" s="628"/>
      <c r="DW14" s="628"/>
      <c r="DX14" s="628"/>
      <c r="DY14" s="628"/>
      <c r="DZ14" s="628"/>
      <c r="EA14" s="628"/>
      <c r="EB14" s="628"/>
      <c r="EC14" s="662"/>
    </row>
    <row r="15" spans="2:143" ht="11.25" customHeight="1" x14ac:dyDescent="0.15">
      <c r="B15" s="624" t="s">
        <v>265</v>
      </c>
      <c r="C15" s="625"/>
      <c r="D15" s="625"/>
      <c r="E15" s="625"/>
      <c r="F15" s="625"/>
      <c r="G15" s="625"/>
      <c r="H15" s="625"/>
      <c r="I15" s="625"/>
      <c r="J15" s="625"/>
      <c r="K15" s="625"/>
      <c r="L15" s="625"/>
      <c r="M15" s="625"/>
      <c r="N15" s="625"/>
      <c r="O15" s="625"/>
      <c r="P15" s="625"/>
      <c r="Q15" s="626"/>
      <c r="R15" s="627" t="s">
        <v>130</v>
      </c>
      <c r="S15" s="628"/>
      <c r="T15" s="628"/>
      <c r="U15" s="628"/>
      <c r="V15" s="628"/>
      <c r="W15" s="628"/>
      <c r="X15" s="628"/>
      <c r="Y15" s="629"/>
      <c r="Z15" s="663" t="s">
        <v>248</v>
      </c>
      <c r="AA15" s="663"/>
      <c r="AB15" s="663"/>
      <c r="AC15" s="663"/>
      <c r="AD15" s="664" t="s">
        <v>130</v>
      </c>
      <c r="AE15" s="664"/>
      <c r="AF15" s="664"/>
      <c r="AG15" s="664"/>
      <c r="AH15" s="664"/>
      <c r="AI15" s="664"/>
      <c r="AJ15" s="664"/>
      <c r="AK15" s="664"/>
      <c r="AL15" s="630" t="s">
        <v>130</v>
      </c>
      <c r="AM15" s="631"/>
      <c r="AN15" s="631"/>
      <c r="AO15" s="665"/>
      <c r="AP15" s="624" t="s">
        <v>266</v>
      </c>
      <c r="AQ15" s="625"/>
      <c r="AR15" s="625"/>
      <c r="AS15" s="625"/>
      <c r="AT15" s="625"/>
      <c r="AU15" s="625"/>
      <c r="AV15" s="625"/>
      <c r="AW15" s="625"/>
      <c r="AX15" s="625"/>
      <c r="AY15" s="625"/>
      <c r="AZ15" s="625"/>
      <c r="BA15" s="625"/>
      <c r="BB15" s="625"/>
      <c r="BC15" s="625"/>
      <c r="BD15" s="625"/>
      <c r="BE15" s="625"/>
      <c r="BF15" s="626"/>
      <c r="BG15" s="627">
        <v>81921</v>
      </c>
      <c r="BH15" s="628"/>
      <c r="BI15" s="628"/>
      <c r="BJ15" s="628"/>
      <c r="BK15" s="628"/>
      <c r="BL15" s="628"/>
      <c r="BM15" s="628"/>
      <c r="BN15" s="629"/>
      <c r="BO15" s="663">
        <v>6.9</v>
      </c>
      <c r="BP15" s="663"/>
      <c r="BQ15" s="663"/>
      <c r="BR15" s="663"/>
      <c r="BS15" s="664" t="s">
        <v>130</v>
      </c>
      <c r="BT15" s="664"/>
      <c r="BU15" s="664"/>
      <c r="BV15" s="664"/>
      <c r="BW15" s="664"/>
      <c r="BX15" s="664"/>
      <c r="BY15" s="664"/>
      <c r="BZ15" s="664"/>
      <c r="CA15" s="664"/>
      <c r="CB15" s="695"/>
      <c r="CD15" s="624" t="s">
        <v>267</v>
      </c>
      <c r="CE15" s="625"/>
      <c r="CF15" s="625"/>
      <c r="CG15" s="625"/>
      <c r="CH15" s="625"/>
      <c r="CI15" s="625"/>
      <c r="CJ15" s="625"/>
      <c r="CK15" s="625"/>
      <c r="CL15" s="625"/>
      <c r="CM15" s="625"/>
      <c r="CN15" s="625"/>
      <c r="CO15" s="625"/>
      <c r="CP15" s="625"/>
      <c r="CQ15" s="626"/>
      <c r="CR15" s="627">
        <v>588920</v>
      </c>
      <c r="CS15" s="628"/>
      <c r="CT15" s="628"/>
      <c r="CU15" s="628"/>
      <c r="CV15" s="628"/>
      <c r="CW15" s="628"/>
      <c r="CX15" s="628"/>
      <c r="CY15" s="629"/>
      <c r="CZ15" s="663">
        <v>7.5</v>
      </c>
      <c r="DA15" s="663"/>
      <c r="DB15" s="663"/>
      <c r="DC15" s="663"/>
      <c r="DD15" s="633">
        <v>6149</v>
      </c>
      <c r="DE15" s="628"/>
      <c r="DF15" s="628"/>
      <c r="DG15" s="628"/>
      <c r="DH15" s="628"/>
      <c r="DI15" s="628"/>
      <c r="DJ15" s="628"/>
      <c r="DK15" s="628"/>
      <c r="DL15" s="628"/>
      <c r="DM15" s="628"/>
      <c r="DN15" s="628"/>
      <c r="DO15" s="628"/>
      <c r="DP15" s="629"/>
      <c r="DQ15" s="633">
        <v>510766</v>
      </c>
      <c r="DR15" s="628"/>
      <c r="DS15" s="628"/>
      <c r="DT15" s="628"/>
      <c r="DU15" s="628"/>
      <c r="DV15" s="628"/>
      <c r="DW15" s="628"/>
      <c r="DX15" s="628"/>
      <c r="DY15" s="628"/>
      <c r="DZ15" s="628"/>
      <c r="EA15" s="628"/>
      <c r="EB15" s="628"/>
      <c r="EC15" s="662"/>
    </row>
    <row r="16" spans="2:143" ht="11.25" customHeight="1" x14ac:dyDescent="0.15">
      <c r="B16" s="624" t="s">
        <v>268</v>
      </c>
      <c r="C16" s="625"/>
      <c r="D16" s="625"/>
      <c r="E16" s="625"/>
      <c r="F16" s="625"/>
      <c r="G16" s="625"/>
      <c r="H16" s="625"/>
      <c r="I16" s="625"/>
      <c r="J16" s="625"/>
      <c r="K16" s="625"/>
      <c r="L16" s="625"/>
      <c r="M16" s="625"/>
      <c r="N16" s="625"/>
      <c r="O16" s="625"/>
      <c r="P16" s="625"/>
      <c r="Q16" s="626"/>
      <c r="R16" s="627">
        <v>6147</v>
      </c>
      <c r="S16" s="628"/>
      <c r="T16" s="628"/>
      <c r="U16" s="628"/>
      <c r="V16" s="628"/>
      <c r="W16" s="628"/>
      <c r="X16" s="628"/>
      <c r="Y16" s="629"/>
      <c r="Z16" s="663">
        <v>0.1</v>
      </c>
      <c r="AA16" s="663"/>
      <c r="AB16" s="663"/>
      <c r="AC16" s="663"/>
      <c r="AD16" s="664">
        <v>6147</v>
      </c>
      <c r="AE16" s="664"/>
      <c r="AF16" s="664"/>
      <c r="AG16" s="664"/>
      <c r="AH16" s="664"/>
      <c r="AI16" s="664"/>
      <c r="AJ16" s="664"/>
      <c r="AK16" s="664"/>
      <c r="AL16" s="630">
        <v>0.1</v>
      </c>
      <c r="AM16" s="631"/>
      <c r="AN16" s="631"/>
      <c r="AO16" s="665"/>
      <c r="AP16" s="624" t="s">
        <v>269</v>
      </c>
      <c r="AQ16" s="625"/>
      <c r="AR16" s="625"/>
      <c r="AS16" s="625"/>
      <c r="AT16" s="625"/>
      <c r="AU16" s="625"/>
      <c r="AV16" s="625"/>
      <c r="AW16" s="625"/>
      <c r="AX16" s="625"/>
      <c r="AY16" s="625"/>
      <c r="AZ16" s="625"/>
      <c r="BA16" s="625"/>
      <c r="BB16" s="625"/>
      <c r="BC16" s="625"/>
      <c r="BD16" s="625"/>
      <c r="BE16" s="625"/>
      <c r="BF16" s="626"/>
      <c r="BG16" s="627" t="s">
        <v>248</v>
      </c>
      <c r="BH16" s="628"/>
      <c r="BI16" s="628"/>
      <c r="BJ16" s="628"/>
      <c r="BK16" s="628"/>
      <c r="BL16" s="628"/>
      <c r="BM16" s="628"/>
      <c r="BN16" s="629"/>
      <c r="BO16" s="663" t="s">
        <v>130</v>
      </c>
      <c r="BP16" s="663"/>
      <c r="BQ16" s="663"/>
      <c r="BR16" s="663"/>
      <c r="BS16" s="664" t="s">
        <v>178</v>
      </c>
      <c r="BT16" s="664"/>
      <c r="BU16" s="664"/>
      <c r="BV16" s="664"/>
      <c r="BW16" s="664"/>
      <c r="BX16" s="664"/>
      <c r="BY16" s="664"/>
      <c r="BZ16" s="664"/>
      <c r="CA16" s="664"/>
      <c r="CB16" s="695"/>
      <c r="CD16" s="624" t="s">
        <v>270</v>
      </c>
      <c r="CE16" s="625"/>
      <c r="CF16" s="625"/>
      <c r="CG16" s="625"/>
      <c r="CH16" s="625"/>
      <c r="CI16" s="625"/>
      <c r="CJ16" s="625"/>
      <c r="CK16" s="625"/>
      <c r="CL16" s="625"/>
      <c r="CM16" s="625"/>
      <c r="CN16" s="625"/>
      <c r="CO16" s="625"/>
      <c r="CP16" s="625"/>
      <c r="CQ16" s="626"/>
      <c r="CR16" s="627" t="s">
        <v>248</v>
      </c>
      <c r="CS16" s="628"/>
      <c r="CT16" s="628"/>
      <c r="CU16" s="628"/>
      <c r="CV16" s="628"/>
      <c r="CW16" s="628"/>
      <c r="CX16" s="628"/>
      <c r="CY16" s="629"/>
      <c r="CZ16" s="663" t="s">
        <v>248</v>
      </c>
      <c r="DA16" s="663"/>
      <c r="DB16" s="663"/>
      <c r="DC16" s="663"/>
      <c r="DD16" s="633" t="s">
        <v>248</v>
      </c>
      <c r="DE16" s="628"/>
      <c r="DF16" s="628"/>
      <c r="DG16" s="628"/>
      <c r="DH16" s="628"/>
      <c r="DI16" s="628"/>
      <c r="DJ16" s="628"/>
      <c r="DK16" s="628"/>
      <c r="DL16" s="628"/>
      <c r="DM16" s="628"/>
      <c r="DN16" s="628"/>
      <c r="DO16" s="628"/>
      <c r="DP16" s="629"/>
      <c r="DQ16" s="633" t="s">
        <v>130</v>
      </c>
      <c r="DR16" s="628"/>
      <c r="DS16" s="628"/>
      <c r="DT16" s="628"/>
      <c r="DU16" s="628"/>
      <c r="DV16" s="628"/>
      <c r="DW16" s="628"/>
      <c r="DX16" s="628"/>
      <c r="DY16" s="628"/>
      <c r="DZ16" s="628"/>
      <c r="EA16" s="628"/>
      <c r="EB16" s="628"/>
      <c r="EC16" s="662"/>
    </row>
    <row r="17" spans="2:133" ht="11.25" customHeight="1" x14ac:dyDescent="0.15">
      <c r="B17" s="624" t="s">
        <v>271</v>
      </c>
      <c r="C17" s="625"/>
      <c r="D17" s="625"/>
      <c r="E17" s="625"/>
      <c r="F17" s="625"/>
      <c r="G17" s="625"/>
      <c r="H17" s="625"/>
      <c r="I17" s="625"/>
      <c r="J17" s="625"/>
      <c r="K17" s="625"/>
      <c r="L17" s="625"/>
      <c r="M17" s="625"/>
      <c r="N17" s="625"/>
      <c r="O17" s="625"/>
      <c r="P17" s="625"/>
      <c r="Q17" s="626"/>
      <c r="R17" s="627">
        <v>15927</v>
      </c>
      <c r="S17" s="628"/>
      <c r="T17" s="628"/>
      <c r="U17" s="628"/>
      <c r="V17" s="628"/>
      <c r="W17" s="628"/>
      <c r="X17" s="628"/>
      <c r="Y17" s="629"/>
      <c r="Z17" s="663">
        <v>0.2</v>
      </c>
      <c r="AA17" s="663"/>
      <c r="AB17" s="663"/>
      <c r="AC17" s="663"/>
      <c r="AD17" s="664">
        <v>15927</v>
      </c>
      <c r="AE17" s="664"/>
      <c r="AF17" s="664"/>
      <c r="AG17" s="664"/>
      <c r="AH17" s="664"/>
      <c r="AI17" s="664"/>
      <c r="AJ17" s="664"/>
      <c r="AK17" s="664"/>
      <c r="AL17" s="630">
        <v>0.3</v>
      </c>
      <c r="AM17" s="631"/>
      <c r="AN17" s="631"/>
      <c r="AO17" s="665"/>
      <c r="AP17" s="624" t="s">
        <v>272</v>
      </c>
      <c r="AQ17" s="625"/>
      <c r="AR17" s="625"/>
      <c r="AS17" s="625"/>
      <c r="AT17" s="625"/>
      <c r="AU17" s="625"/>
      <c r="AV17" s="625"/>
      <c r="AW17" s="625"/>
      <c r="AX17" s="625"/>
      <c r="AY17" s="625"/>
      <c r="AZ17" s="625"/>
      <c r="BA17" s="625"/>
      <c r="BB17" s="625"/>
      <c r="BC17" s="625"/>
      <c r="BD17" s="625"/>
      <c r="BE17" s="625"/>
      <c r="BF17" s="626"/>
      <c r="BG17" s="627" t="s">
        <v>130</v>
      </c>
      <c r="BH17" s="628"/>
      <c r="BI17" s="628"/>
      <c r="BJ17" s="628"/>
      <c r="BK17" s="628"/>
      <c r="BL17" s="628"/>
      <c r="BM17" s="628"/>
      <c r="BN17" s="629"/>
      <c r="BO17" s="663" t="s">
        <v>130</v>
      </c>
      <c r="BP17" s="663"/>
      <c r="BQ17" s="663"/>
      <c r="BR17" s="663"/>
      <c r="BS17" s="664" t="s">
        <v>248</v>
      </c>
      <c r="BT17" s="664"/>
      <c r="BU17" s="664"/>
      <c r="BV17" s="664"/>
      <c r="BW17" s="664"/>
      <c r="BX17" s="664"/>
      <c r="BY17" s="664"/>
      <c r="BZ17" s="664"/>
      <c r="CA17" s="664"/>
      <c r="CB17" s="695"/>
      <c r="CD17" s="624" t="s">
        <v>273</v>
      </c>
      <c r="CE17" s="625"/>
      <c r="CF17" s="625"/>
      <c r="CG17" s="625"/>
      <c r="CH17" s="625"/>
      <c r="CI17" s="625"/>
      <c r="CJ17" s="625"/>
      <c r="CK17" s="625"/>
      <c r="CL17" s="625"/>
      <c r="CM17" s="625"/>
      <c r="CN17" s="625"/>
      <c r="CO17" s="625"/>
      <c r="CP17" s="625"/>
      <c r="CQ17" s="626"/>
      <c r="CR17" s="627">
        <v>977869</v>
      </c>
      <c r="CS17" s="628"/>
      <c r="CT17" s="628"/>
      <c r="CU17" s="628"/>
      <c r="CV17" s="628"/>
      <c r="CW17" s="628"/>
      <c r="CX17" s="628"/>
      <c r="CY17" s="629"/>
      <c r="CZ17" s="663">
        <v>12.4</v>
      </c>
      <c r="DA17" s="663"/>
      <c r="DB17" s="663"/>
      <c r="DC17" s="663"/>
      <c r="DD17" s="633" t="s">
        <v>248</v>
      </c>
      <c r="DE17" s="628"/>
      <c r="DF17" s="628"/>
      <c r="DG17" s="628"/>
      <c r="DH17" s="628"/>
      <c r="DI17" s="628"/>
      <c r="DJ17" s="628"/>
      <c r="DK17" s="628"/>
      <c r="DL17" s="628"/>
      <c r="DM17" s="628"/>
      <c r="DN17" s="628"/>
      <c r="DO17" s="628"/>
      <c r="DP17" s="629"/>
      <c r="DQ17" s="633">
        <v>844129</v>
      </c>
      <c r="DR17" s="628"/>
      <c r="DS17" s="628"/>
      <c r="DT17" s="628"/>
      <c r="DU17" s="628"/>
      <c r="DV17" s="628"/>
      <c r="DW17" s="628"/>
      <c r="DX17" s="628"/>
      <c r="DY17" s="628"/>
      <c r="DZ17" s="628"/>
      <c r="EA17" s="628"/>
      <c r="EB17" s="628"/>
      <c r="EC17" s="662"/>
    </row>
    <row r="18" spans="2:133" ht="11.25" customHeight="1" x14ac:dyDescent="0.15">
      <c r="B18" s="624" t="s">
        <v>274</v>
      </c>
      <c r="C18" s="625"/>
      <c r="D18" s="625"/>
      <c r="E18" s="625"/>
      <c r="F18" s="625"/>
      <c r="G18" s="625"/>
      <c r="H18" s="625"/>
      <c r="I18" s="625"/>
      <c r="J18" s="625"/>
      <c r="K18" s="625"/>
      <c r="L18" s="625"/>
      <c r="M18" s="625"/>
      <c r="N18" s="625"/>
      <c r="O18" s="625"/>
      <c r="P18" s="625"/>
      <c r="Q18" s="626"/>
      <c r="R18" s="627">
        <v>2728</v>
      </c>
      <c r="S18" s="628"/>
      <c r="T18" s="628"/>
      <c r="U18" s="628"/>
      <c r="V18" s="628"/>
      <c r="W18" s="628"/>
      <c r="X18" s="628"/>
      <c r="Y18" s="629"/>
      <c r="Z18" s="663">
        <v>0</v>
      </c>
      <c r="AA18" s="663"/>
      <c r="AB18" s="663"/>
      <c r="AC18" s="663"/>
      <c r="AD18" s="664">
        <v>2728</v>
      </c>
      <c r="AE18" s="664"/>
      <c r="AF18" s="664"/>
      <c r="AG18" s="664"/>
      <c r="AH18" s="664"/>
      <c r="AI18" s="664"/>
      <c r="AJ18" s="664"/>
      <c r="AK18" s="664"/>
      <c r="AL18" s="630">
        <v>0.1</v>
      </c>
      <c r="AM18" s="631"/>
      <c r="AN18" s="631"/>
      <c r="AO18" s="665"/>
      <c r="AP18" s="624" t="s">
        <v>275</v>
      </c>
      <c r="AQ18" s="625"/>
      <c r="AR18" s="625"/>
      <c r="AS18" s="625"/>
      <c r="AT18" s="625"/>
      <c r="AU18" s="625"/>
      <c r="AV18" s="625"/>
      <c r="AW18" s="625"/>
      <c r="AX18" s="625"/>
      <c r="AY18" s="625"/>
      <c r="AZ18" s="625"/>
      <c r="BA18" s="625"/>
      <c r="BB18" s="625"/>
      <c r="BC18" s="625"/>
      <c r="BD18" s="625"/>
      <c r="BE18" s="625"/>
      <c r="BF18" s="626"/>
      <c r="BG18" s="627" t="s">
        <v>130</v>
      </c>
      <c r="BH18" s="628"/>
      <c r="BI18" s="628"/>
      <c r="BJ18" s="628"/>
      <c r="BK18" s="628"/>
      <c r="BL18" s="628"/>
      <c r="BM18" s="628"/>
      <c r="BN18" s="629"/>
      <c r="BO18" s="663" t="s">
        <v>248</v>
      </c>
      <c r="BP18" s="663"/>
      <c r="BQ18" s="663"/>
      <c r="BR18" s="663"/>
      <c r="BS18" s="664" t="s">
        <v>130</v>
      </c>
      <c r="BT18" s="664"/>
      <c r="BU18" s="664"/>
      <c r="BV18" s="664"/>
      <c r="BW18" s="664"/>
      <c r="BX18" s="664"/>
      <c r="BY18" s="664"/>
      <c r="BZ18" s="664"/>
      <c r="CA18" s="664"/>
      <c r="CB18" s="695"/>
      <c r="CD18" s="624" t="s">
        <v>276</v>
      </c>
      <c r="CE18" s="625"/>
      <c r="CF18" s="625"/>
      <c r="CG18" s="625"/>
      <c r="CH18" s="625"/>
      <c r="CI18" s="625"/>
      <c r="CJ18" s="625"/>
      <c r="CK18" s="625"/>
      <c r="CL18" s="625"/>
      <c r="CM18" s="625"/>
      <c r="CN18" s="625"/>
      <c r="CO18" s="625"/>
      <c r="CP18" s="625"/>
      <c r="CQ18" s="626"/>
      <c r="CR18" s="627" t="s">
        <v>130</v>
      </c>
      <c r="CS18" s="628"/>
      <c r="CT18" s="628"/>
      <c r="CU18" s="628"/>
      <c r="CV18" s="628"/>
      <c r="CW18" s="628"/>
      <c r="CX18" s="628"/>
      <c r="CY18" s="629"/>
      <c r="CZ18" s="663" t="s">
        <v>178</v>
      </c>
      <c r="DA18" s="663"/>
      <c r="DB18" s="663"/>
      <c r="DC18" s="663"/>
      <c r="DD18" s="633" t="s">
        <v>248</v>
      </c>
      <c r="DE18" s="628"/>
      <c r="DF18" s="628"/>
      <c r="DG18" s="628"/>
      <c r="DH18" s="628"/>
      <c r="DI18" s="628"/>
      <c r="DJ18" s="628"/>
      <c r="DK18" s="628"/>
      <c r="DL18" s="628"/>
      <c r="DM18" s="628"/>
      <c r="DN18" s="628"/>
      <c r="DO18" s="628"/>
      <c r="DP18" s="629"/>
      <c r="DQ18" s="633" t="s">
        <v>130</v>
      </c>
      <c r="DR18" s="628"/>
      <c r="DS18" s="628"/>
      <c r="DT18" s="628"/>
      <c r="DU18" s="628"/>
      <c r="DV18" s="628"/>
      <c r="DW18" s="628"/>
      <c r="DX18" s="628"/>
      <c r="DY18" s="628"/>
      <c r="DZ18" s="628"/>
      <c r="EA18" s="628"/>
      <c r="EB18" s="628"/>
      <c r="EC18" s="662"/>
    </row>
    <row r="19" spans="2:133" ht="11.25" customHeight="1" x14ac:dyDescent="0.15">
      <c r="B19" s="624" t="s">
        <v>277</v>
      </c>
      <c r="C19" s="625"/>
      <c r="D19" s="625"/>
      <c r="E19" s="625"/>
      <c r="F19" s="625"/>
      <c r="G19" s="625"/>
      <c r="H19" s="625"/>
      <c r="I19" s="625"/>
      <c r="J19" s="625"/>
      <c r="K19" s="625"/>
      <c r="L19" s="625"/>
      <c r="M19" s="625"/>
      <c r="N19" s="625"/>
      <c r="O19" s="625"/>
      <c r="P19" s="625"/>
      <c r="Q19" s="626"/>
      <c r="R19" s="627">
        <v>2728</v>
      </c>
      <c r="S19" s="628"/>
      <c r="T19" s="628"/>
      <c r="U19" s="628"/>
      <c r="V19" s="628"/>
      <c r="W19" s="628"/>
      <c r="X19" s="628"/>
      <c r="Y19" s="629"/>
      <c r="Z19" s="663">
        <v>0</v>
      </c>
      <c r="AA19" s="663"/>
      <c r="AB19" s="663"/>
      <c r="AC19" s="663"/>
      <c r="AD19" s="664">
        <v>2728</v>
      </c>
      <c r="AE19" s="664"/>
      <c r="AF19" s="664"/>
      <c r="AG19" s="664"/>
      <c r="AH19" s="664"/>
      <c r="AI19" s="664"/>
      <c r="AJ19" s="664"/>
      <c r="AK19" s="664"/>
      <c r="AL19" s="630">
        <v>0.1</v>
      </c>
      <c r="AM19" s="631"/>
      <c r="AN19" s="631"/>
      <c r="AO19" s="665"/>
      <c r="AP19" s="624" t="s">
        <v>278</v>
      </c>
      <c r="AQ19" s="625"/>
      <c r="AR19" s="625"/>
      <c r="AS19" s="625"/>
      <c r="AT19" s="625"/>
      <c r="AU19" s="625"/>
      <c r="AV19" s="625"/>
      <c r="AW19" s="625"/>
      <c r="AX19" s="625"/>
      <c r="AY19" s="625"/>
      <c r="AZ19" s="625"/>
      <c r="BA19" s="625"/>
      <c r="BB19" s="625"/>
      <c r="BC19" s="625"/>
      <c r="BD19" s="625"/>
      <c r="BE19" s="625"/>
      <c r="BF19" s="626"/>
      <c r="BG19" s="627">
        <v>128546</v>
      </c>
      <c r="BH19" s="628"/>
      <c r="BI19" s="628"/>
      <c r="BJ19" s="628"/>
      <c r="BK19" s="628"/>
      <c r="BL19" s="628"/>
      <c r="BM19" s="628"/>
      <c r="BN19" s="629"/>
      <c r="BO19" s="663">
        <v>10.9</v>
      </c>
      <c r="BP19" s="663"/>
      <c r="BQ19" s="663"/>
      <c r="BR19" s="663"/>
      <c r="BS19" s="664" t="s">
        <v>248</v>
      </c>
      <c r="BT19" s="664"/>
      <c r="BU19" s="664"/>
      <c r="BV19" s="664"/>
      <c r="BW19" s="664"/>
      <c r="BX19" s="664"/>
      <c r="BY19" s="664"/>
      <c r="BZ19" s="664"/>
      <c r="CA19" s="664"/>
      <c r="CB19" s="695"/>
      <c r="CD19" s="624" t="s">
        <v>279</v>
      </c>
      <c r="CE19" s="625"/>
      <c r="CF19" s="625"/>
      <c r="CG19" s="625"/>
      <c r="CH19" s="625"/>
      <c r="CI19" s="625"/>
      <c r="CJ19" s="625"/>
      <c r="CK19" s="625"/>
      <c r="CL19" s="625"/>
      <c r="CM19" s="625"/>
      <c r="CN19" s="625"/>
      <c r="CO19" s="625"/>
      <c r="CP19" s="625"/>
      <c r="CQ19" s="626"/>
      <c r="CR19" s="627" t="s">
        <v>178</v>
      </c>
      <c r="CS19" s="628"/>
      <c r="CT19" s="628"/>
      <c r="CU19" s="628"/>
      <c r="CV19" s="628"/>
      <c r="CW19" s="628"/>
      <c r="CX19" s="628"/>
      <c r="CY19" s="629"/>
      <c r="CZ19" s="663" t="s">
        <v>248</v>
      </c>
      <c r="DA19" s="663"/>
      <c r="DB19" s="663"/>
      <c r="DC19" s="663"/>
      <c r="DD19" s="633" t="s">
        <v>130</v>
      </c>
      <c r="DE19" s="628"/>
      <c r="DF19" s="628"/>
      <c r="DG19" s="628"/>
      <c r="DH19" s="628"/>
      <c r="DI19" s="628"/>
      <c r="DJ19" s="628"/>
      <c r="DK19" s="628"/>
      <c r="DL19" s="628"/>
      <c r="DM19" s="628"/>
      <c r="DN19" s="628"/>
      <c r="DO19" s="628"/>
      <c r="DP19" s="629"/>
      <c r="DQ19" s="633" t="s">
        <v>178</v>
      </c>
      <c r="DR19" s="628"/>
      <c r="DS19" s="628"/>
      <c r="DT19" s="628"/>
      <c r="DU19" s="628"/>
      <c r="DV19" s="628"/>
      <c r="DW19" s="628"/>
      <c r="DX19" s="628"/>
      <c r="DY19" s="628"/>
      <c r="DZ19" s="628"/>
      <c r="EA19" s="628"/>
      <c r="EB19" s="628"/>
      <c r="EC19" s="662"/>
    </row>
    <row r="20" spans="2:133" ht="11.25" customHeight="1" x14ac:dyDescent="0.15">
      <c r="B20" s="696" t="s">
        <v>280</v>
      </c>
      <c r="C20" s="697"/>
      <c r="D20" s="697"/>
      <c r="E20" s="697"/>
      <c r="F20" s="697"/>
      <c r="G20" s="697"/>
      <c r="H20" s="697"/>
      <c r="I20" s="697"/>
      <c r="J20" s="697"/>
      <c r="K20" s="697"/>
      <c r="L20" s="697"/>
      <c r="M20" s="697"/>
      <c r="N20" s="697"/>
      <c r="O20" s="697"/>
      <c r="P20" s="697"/>
      <c r="Q20" s="698"/>
      <c r="R20" s="627" t="s">
        <v>248</v>
      </c>
      <c r="S20" s="628"/>
      <c r="T20" s="628"/>
      <c r="U20" s="628"/>
      <c r="V20" s="628"/>
      <c r="W20" s="628"/>
      <c r="X20" s="628"/>
      <c r="Y20" s="629"/>
      <c r="Z20" s="663" t="s">
        <v>178</v>
      </c>
      <c r="AA20" s="663"/>
      <c r="AB20" s="663"/>
      <c r="AC20" s="663"/>
      <c r="AD20" s="664" t="s">
        <v>248</v>
      </c>
      <c r="AE20" s="664"/>
      <c r="AF20" s="664"/>
      <c r="AG20" s="664"/>
      <c r="AH20" s="664"/>
      <c r="AI20" s="664"/>
      <c r="AJ20" s="664"/>
      <c r="AK20" s="664"/>
      <c r="AL20" s="630" t="s">
        <v>178</v>
      </c>
      <c r="AM20" s="631"/>
      <c r="AN20" s="631"/>
      <c r="AO20" s="665"/>
      <c r="AP20" s="624" t="s">
        <v>281</v>
      </c>
      <c r="AQ20" s="625"/>
      <c r="AR20" s="625"/>
      <c r="AS20" s="625"/>
      <c r="AT20" s="625"/>
      <c r="AU20" s="625"/>
      <c r="AV20" s="625"/>
      <c r="AW20" s="625"/>
      <c r="AX20" s="625"/>
      <c r="AY20" s="625"/>
      <c r="AZ20" s="625"/>
      <c r="BA20" s="625"/>
      <c r="BB20" s="625"/>
      <c r="BC20" s="625"/>
      <c r="BD20" s="625"/>
      <c r="BE20" s="625"/>
      <c r="BF20" s="626"/>
      <c r="BG20" s="627">
        <v>128546</v>
      </c>
      <c r="BH20" s="628"/>
      <c r="BI20" s="628"/>
      <c r="BJ20" s="628"/>
      <c r="BK20" s="628"/>
      <c r="BL20" s="628"/>
      <c r="BM20" s="628"/>
      <c r="BN20" s="629"/>
      <c r="BO20" s="663">
        <v>10.9</v>
      </c>
      <c r="BP20" s="663"/>
      <c r="BQ20" s="663"/>
      <c r="BR20" s="663"/>
      <c r="BS20" s="664" t="s">
        <v>248</v>
      </c>
      <c r="BT20" s="664"/>
      <c r="BU20" s="664"/>
      <c r="BV20" s="664"/>
      <c r="BW20" s="664"/>
      <c r="BX20" s="664"/>
      <c r="BY20" s="664"/>
      <c r="BZ20" s="664"/>
      <c r="CA20" s="664"/>
      <c r="CB20" s="695"/>
      <c r="CD20" s="624" t="s">
        <v>282</v>
      </c>
      <c r="CE20" s="625"/>
      <c r="CF20" s="625"/>
      <c r="CG20" s="625"/>
      <c r="CH20" s="625"/>
      <c r="CI20" s="625"/>
      <c r="CJ20" s="625"/>
      <c r="CK20" s="625"/>
      <c r="CL20" s="625"/>
      <c r="CM20" s="625"/>
      <c r="CN20" s="625"/>
      <c r="CO20" s="625"/>
      <c r="CP20" s="625"/>
      <c r="CQ20" s="626"/>
      <c r="CR20" s="627">
        <v>7879426</v>
      </c>
      <c r="CS20" s="628"/>
      <c r="CT20" s="628"/>
      <c r="CU20" s="628"/>
      <c r="CV20" s="628"/>
      <c r="CW20" s="628"/>
      <c r="CX20" s="628"/>
      <c r="CY20" s="629"/>
      <c r="CZ20" s="663">
        <v>100</v>
      </c>
      <c r="DA20" s="663"/>
      <c r="DB20" s="663"/>
      <c r="DC20" s="663"/>
      <c r="DD20" s="633">
        <v>501814</v>
      </c>
      <c r="DE20" s="628"/>
      <c r="DF20" s="628"/>
      <c r="DG20" s="628"/>
      <c r="DH20" s="628"/>
      <c r="DI20" s="628"/>
      <c r="DJ20" s="628"/>
      <c r="DK20" s="628"/>
      <c r="DL20" s="628"/>
      <c r="DM20" s="628"/>
      <c r="DN20" s="628"/>
      <c r="DO20" s="628"/>
      <c r="DP20" s="629"/>
      <c r="DQ20" s="633">
        <v>5502738</v>
      </c>
      <c r="DR20" s="628"/>
      <c r="DS20" s="628"/>
      <c r="DT20" s="628"/>
      <c r="DU20" s="628"/>
      <c r="DV20" s="628"/>
      <c r="DW20" s="628"/>
      <c r="DX20" s="628"/>
      <c r="DY20" s="628"/>
      <c r="DZ20" s="628"/>
      <c r="EA20" s="628"/>
      <c r="EB20" s="628"/>
      <c r="EC20" s="662"/>
    </row>
    <row r="21" spans="2:133" ht="11.25" customHeight="1" x14ac:dyDescent="0.15">
      <c r="B21" s="624" t="s">
        <v>283</v>
      </c>
      <c r="C21" s="625"/>
      <c r="D21" s="625"/>
      <c r="E21" s="625"/>
      <c r="F21" s="625"/>
      <c r="G21" s="625"/>
      <c r="H21" s="625"/>
      <c r="I21" s="625"/>
      <c r="J21" s="625"/>
      <c r="K21" s="625"/>
      <c r="L21" s="625"/>
      <c r="M21" s="625"/>
      <c r="N21" s="625"/>
      <c r="O21" s="625"/>
      <c r="P21" s="625"/>
      <c r="Q21" s="626"/>
      <c r="R21" s="627">
        <v>3707130</v>
      </c>
      <c r="S21" s="628"/>
      <c r="T21" s="628"/>
      <c r="U21" s="628"/>
      <c r="V21" s="628"/>
      <c r="W21" s="628"/>
      <c r="X21" s="628"/>
      <c r="Y21" s="629"/>
      <c r="Z21" s="663">
        <v>45.4</v>
      </c>
      <c r="AA21" s="663"/>
      <c r="AB21" s="663"/>
      <c r="AC21" s="663"/>
      <c r="AD21" s="664">
        <v>3141375</v>
      </c>
      <c r="AE21" s="664"/>
      <c r="AF21" s="664"/>
      <c r="AG21" s="664"/>
      <c r="AH21" s="664"/>
      <c r="AI21" s="664"/>
      <c r="AJ21" s="664"/>
      <c r="AK21" s="664"/>
      <c r="AL21" s="630">
        <v>67.2</v>
      </c>
      <c r="AM21" s="631"/>
      <c r="AN21" s="631"/>
      <c r="AO21" s="665"/>
      <c r="AP21" s="624" t="s">
        <v>284</v>
      </c>
      <c r="AQ21" s="699"/>
      <c r="AR21" s="699"/>
      <c r="AS21" s="699"/>
      <c r="AT21" s="699"/>
      <c r="AU21" s="699"/>
      <c r="AV21" s="699"/>
      <c r="AW21" s="699"/>
      <c r="AX21" s="699"/>
      <c r="AY21" s="699"/>
      <c r="AZ21" s="699"/>
      <c r="BA21" s="699"/>
      <c r="BB21" s="699"/>
      <c r="BC21" s="699"/>
      <c r="BD21" s="699"/>
      <c r="BE21" s="699"/>
      <c r="BF21" s="700"/>
      <c r="BG21" s="627">
        <v>128546</v>
      </c>
      <c r="BH21" s="628"/>
      <c r="BI21" s="628"/>
      <c r="BJ21" s="628"/>
      <c r="BK21" s="628"/>
      <c r="BL21" s="628"/>
      <c r="BM21" s="628"/>
      <c r="BN21" s="629"/>
      <c r="BO21" s="663">
        <v>10.9</v>
      </c>
      <c r="BP21" s="663"/>
      <c r="BQ21" s="663"/>
      <c r="BR21" s="663"/>
      <c r="BS21" s="664" t="s">
        <v>248</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285</v>
      </c>
      <c r="C22" s="625"/>
      <c r="D22" s="625"/>
      <c r="E22" s="625"/>
      <c r="F22" s="625"/>
      <c r="G22" s="625"/>
      <c r="H22" s="625"/>
      <c r="I22" s="625"/>
      <c r="J22" s="625"/>
      <c r="K22" s="625"/>
      <c r="L22" s="625"/>
      <c r="M22" s="625"/>
      <c r="N22" s="625"/>
      <c r="O22" s="625"/>
      <c r="P22" s="625"/>
      <c r="Q22" s="626"/>
      <c r="R22" s="627">
        <v>3141375</v>
      </c>
      <c r="S22" s="628"/>
      <c r="T22" s="628"/>
      <c r="U22" s="628"/>
      <c r="V22" s="628"/>
      <c r="W22" s="628"/>
      <c r="X22" s="628"/>
      <c r="Y22" s="629"/>
      <c r="Z22" s="663">
        <v>38.5</v>
      </c>
      <c r="AA22" s="663"/>
      <c r="AB22" s="663"/>
      <c r="AC22" s="663"/>
      <c r="AD22" s="664">
        <v>3141375</v>
      </c>
      <c r="AE22" s="664"/>
      <c r="AF22" s="664"/>
      <c r="AG22" s="664"/>
      <c r="AH22" s="664"/>
      <c r="AI22" s="664"/>
      <c r="AJ22" s="664"/>
      <c r="AK22" s="664"/>
      <c r="AL22" s="630">
        <v>67.2</v>
      </c>
      <c r="AM22" s="631"/>
      <c r="AN22" s="631"/>
      <c r="AO22" s="665"/>
      <c r="AP22" s="624" t="s">
        <v>286</v>
      </c>
      <c r="AQ22" s="699"/>
      <c r="AR22" s="699"/>
      <c r="AS22" s="699"/>
      <c r="AT22" s="699"/>
      <c r="AU22" s="699"/>
      <c r="AV22" s="699"/>
      <c r="AW22" s="699"/>
      <c r="AX22" s="699"/>
      <c r="AY22" s="699"/>
      <c r="AZ22" s="699"/>
      <c r="BA22" s="699"/>
      <c r="BB22" s="699"/>
      <c r="BC22" s="699"/>
      <c r="BD22" s="699"/>
      <c r="BE22" s="699"/>
      <c r="BF22" s="700"/>
      <c r="BG22" s="627" t="s">
        <v>248</v>
      </c>
      <c r="BH22" s="628"/>
      <c r="BI22" s="628"/>
      <c r="BJ22" s="628"/>
      <c r="BK22" s="628"/>
      <c r="BL22" s="628"/>
      <c r="BM22" s="628"/>
      <c r="BN22" s="629"/>
      <c r="BO22" s="663" t="s">
        <v>248</v>
      </c>
      <c r="BP22" s="663"/>
      <c r="BQ22" s="663"/>
      <c r="BR22" s="663"/>
      <c r="BS22" s="664" t="s">
        <v>130</v>
      </c>
      <c r="BT22" s="664"/>
      <c r="BU22" s="664"/>
      <c r="BV22" s="664"/>
      <c r="BW22" s="664"/>
      <c r="BX22" s="664"/>
      <c r="BY22" s="664"/>
      <c r="BZ22" s="664"/>
      <c r="CA22" s="664"/>
      <c r="CB22" s="695"/>
      <c r="CD22" s="679" t="s">
        <v>287</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288</v>
      </c>
      <c r="C23" s="625"/>
      <c r="D23" s="625"/>
      <c r="E23" s="625"/>
      <c r="F23" s="625"/>
      <c r="G23" s="625"/>
      <c r="H23" s="625"/>
      <c r="I23" s="625"/>
      <c r="J23" s="625"/>
      <c r="K23" s="625"/>
      <c r="L23" s="625"/>
      <c r="M23" s="625"/>
      <c r="N23" s="625"/>
      <c r="O23" s="625"/>
      <c r="P23" s="625"/>
      <c r="Q23" s="626"/>
      <c r="R23" s="627">
        <v>565755</v>
      </c>
      <c r="S23" s="628"/>
      <c r="T23" s="628"/>
      <c r="U23" s="628"/>
      <c r="V23" s="628"/>
      <c r="W23" s="628"/>
      <c r="X23" s="628"/>
      <c r="Y23" s="629"/>
      <c r="Z23" s="663">
        <v>6.9</v>
      </c>
      <c r="AA23" s="663"/>
      <c r="AB23" s="663"/>
      <c r="AC23" s="663"/>
      <c r="AD23" s="664" t="s">
        <v>130</v>
      </c>
      <c r="AE23" s="664"/>
      <c r="AF23" s="664"/>
      <c r="AG23" s="664"/>
      <c r="AH23" s="664"/>
      <c r="AI23" s="664"/>
      <c r="AJ23" s="664"/>
      <c r="AK23" s="664"/>
      <c r="AL23" s="630" t="s">
        <v>248</v>
      </c>
      <c r="AM23" s="631"/>
      <c r="AN23" s="631"/>
      <c r="AO23" s="665"/>
      <c r="AP23" s="624" t="s">
        <v>289</v>
      </c>
      <c r="AQ23" s="699"/>
      <c r="AR23" s="699"/>
      <c r="AS23" s="699"/>
      <c r="AT23" s="699"/>
      <c r="AU23" s="699"/>
      <c r="AV23" s="699"/>
      <c r="AW23" s="699"/>
      <c r="AX23" s="699"/>
      <c r="AY23" s="699"/>
      <c r="AZ23" s="699"/>
      <c r="BA23" s="699"/>
      <c r="BB23" s="699"/>
      <c r="BC23" s="699"/>
      <c r="BD23" s="699"/>
      <c r="BE23" s="699"/>
      <c r="BF23" s="700"/>
      <c r="BG23" s="627" t="s">
        <v>130</v>
      </c>
      <c r="BH23" s="628"/>
      <c r="BI23" s="628"/>
      <c r="BJ23" s="628"/>
      <c r="BK23" s="628"/>
      <c r="BL23" s="628"/>
      <c r="BM23" s="628"/>
      <c r="BN23" s="629"/>
      <c r="BO23" s="663" t="s">
        <v>248</v>
      </c>
      <c r="BP23" s="663"/>
      <c r="BQ23" s="663"/>
      <c r="BR23" s="663"/>
      <c r="BS23" s="664" t="s">
        <v>130</v>
      </c>
      <c r="BT23" s="664"/>
      <c r="BU23" s="664"/>
      <c r="BV23" s="664"/>
      <c r="BW23" s="664"/>
      <c r="BX23" s="664"/>
      <c r="BY23" s="664"/>
      <c r="BZ23" s="664"/>
      <c r="CA23" s="664"/>
      <c r="CB23" s="695"/>
      <c r="CD23" s="679" t="s">
        <v>228</v>
      </c>
      <c r="CE23" s="680"/>
      <c r="CF23" s="680"/>
      <c r="CG23" s="680"/>
      <c r="CH23" s="680"/>
      <c r="CI23" s="680"/>
      <c r="CJ23" s="680"/>
      <c r="CK23" s="680"/>
      <c r="CL23" s="680"/>
      <c r="CM23" s="680"/>
      <c r="CN23" s="680"/>
      <c r="CO23" s="680"/>
      <c r="CP23" s="680"/>
      <c r="CQ23" s="681"/>
      <c r="CR23" s="679" t="s">
        <v>290</v>
      </c>
      <c r="CS23" s="680"/>
      <c r="CT23" s="680"/>
      <c r="CU23" s="680"/>
      <c r="CV23" s="680"/>
      <c r="CW23" s="680"/>
      <c r="CX23" s="680"/>
      <c r="CY23" s="681"/>
      <c r="CZ23" s="679" t="s">
        <v>291</v>
      </c>
      <c r="DA23" s="680"/>
      <c r="DB23" s="680"/>
      <c r="DC23" s="681"/>
      <c r="DD23" s="679" t="s">
        <v>292</v>
      </c>
      <c r="DE23" s="680"/>
      <c r="DF23" s="680"/>
      <c r="DG23" s="680"/>
      <c r="DH23" s="680"/>
      <c r="DI23" s="680"/>
      <c r="DJ23" s="680"/>
      <c r="DK23" s="681"/>
      <c r="DL23" s="711" t="s">
        <v>293</v>
      </c>
      <c r="DM23" s="712"/>
      <c r="DN23" s="712"/>
      <c r="DO23" s="712"/>
      <c r="DP23" s="712"/>
      <c r="DQ23" s="712"/>
      <c r="DR23" s="712"/>
      <c r="DS23" s="712"/>
      <c r="DT23" s="712"/>
      <c r="DU23" s="712"/>
      <c r="DV23" s="713"/>
      <c r="DW23" s="679" t="s">
        <v>294</v>
      </c>
      <c r="DX23" s="680"/>
      <c r="DY23" s="680"/>
      <c r="DZ23" s="680"/>
      <c r="EA23" s="680"/>
      <c r="EB23" s="680"/>
      <c r="EC23" s="681"/>
    </row>
    <row r="24" spans="2:133" ht="11.25" customHeight="1" x14ac:dyDescent="0.15">
      <c r="B24" s="624" t="s">
        <v>295</v>
      </c>
      <c r="C24" s="625"/>
      <c r="D24" s="625"/>
      <c r="E24" s="625"/>
      <c r="F24" s="625"/>
      <c r="G24" s="625"/>
      <c r="H24" s="625"/>
      <c r="I24" s="625"/>
      <c r="J24" s="625"/>
      <c r="K24" s="625"/>
      <c r="L24" s="625"/>
      <c r="M24" s="625"/>
      <c r="N24" s="625"/>
      <c r="O24" s="625"/>
      <c r="P24" s="625"/>
      <c r="Q24" s="626"/>
      <c r="R24" s="627" t="s">
        <v>248</v>
      </c>
      <c r="S24" s="628"/>
      <c r="T24" s="628"/>
      <c r="U24" s="628"/>
      <c r="V24" s="628"/>
      <c r="W24" s="628"/>
      <c r="X24" s="628"/>
      <c r="Y24" s="629"/>
      <c r="Z24" s="663" t="s">
        <v>178</v>
      </c>
      <c r="AA24" s="663"/>
      <c r="AB24" s="663"/>
      <c r="AC24" s="663"/>
      <c r="AD24" s="664" t="s">
        <v>248</v>
      </c>
      <c r="AE24" s="664"/>
      <c r="AF24" s="664"/>
      <c r="AG24" s="664"/>
      <c r="AH24" s="664"/>
      <c r="AI24" s="664"/>
      <c r="AJ24" s="664"/>
      <c r="AK24" s="664"/>
      <c r="AL24" s="630" t="s">
        <v>130</v>
      </c>
      <c r="AM24" s="631"/>
      <c r="AN24" s="631"/>
      <c r="AO24" s="665"/>
      <c r="AP24" s="624" t="s">
        <v>296</v>
      </c>
      <c r="AQ24" s="699"/>
      <c r="AR24" s="699"/>
      <c r="AS24" s="699"/>
      <c r="AT24" s="699"/>
      <c r="AU24" s="699"/>
      <c r="AV24" s="699"/>
      <c r="AW24" s="699"/>
      <c r="AX24" s="699"/>
      <c r="AY24" s="699"/>
      <c r="AZ24" s="699"/>
      <c r="BA24" s="699"/>
      <c r="BB24" s="699"/>
      <c r="BC24" s="699"/>
      <c r="BD24" s="699"/>
      <c r="BE24" s="699"/>
      <c r="BF24" s="700"/>
      <c r="BG24" s="627" t="s">
        <v>130</v>
      </c>
      <c r="BH24" s="628"/>
      <c r="BI24" s="628"/>
      <c r="BJ24" s="628"/>
      <c r="BK24" s="628"/>
      <c r="BL24" s="628"/>
      <c r="BM24" s="628"/>
      <c r="BN24" s="629"/>
      <c r="BO24" s="663" t="s">
        <v>130</v>
      </c>
      <c r="BP24" s="663"/>
      <c r="BQ24" s="663"/>
      <c r="BR24" s="663"/>
      <c r="BS24" s="664" t="s">
        <v>130</v>
      </c>
      <c r="BT24" s="664"/>
      <c r="BU24" s="664"/>
      <c r="BV24" s="664"/>
      <c r="BW24" s="664"/>
      <c r="BX24" s="664"/>
      <c r="BY24" s="664"/>
      <c r="BZ24" s="664"/>
      <c r="CA24" s="664"/>
      <c r="CB24" s="695"/>
      <c r="CD24" s="676" t="s">
        <v>297</v>
      </c>
      <c r="CE24" s="677"/>
      <c r="CF24" s="677"/>
      <c r="CG24" s="677"/>
      <c r="CH24" s="677"/>
      <c r="CI24" s="677"/>
      <c r="CJ24" s="677"/>
      <c r="CK24" s="677"/>
      <c r="CL24" s="677"/>
      <c r="CM24" s="677"/>
      <c r="CN24" s="677"/>
      <c r="CO24" s="677"/>
      <c r="CP24" s="677"/>
      <c r="CQ24" s="678"/>
      <c r="CR24" s="673">
        <v>3418695</v>
      </c>
      <c r="CS24" s="674"/>
      <c r="CT24" s="674"/>
      <c r="CU24" s="674"/>
      <c r="CV24" s="674"/>
      <c r="CW24" s="674"/>
      <c r="CX24" s="674"/>
      <c r="CY24" s="702"/>
      <c r="CZ24" s="703">
        <v>43.4</v>
      </c>
      <c r="DA24" s="686"/>
      <c r="DB24" s="686"/>
      <c r="DC24" s="705"/>
      <c r="DD24" s="701">
        <v>2664433</v>
      </c>
      <c r="DE24" s="674"/>
      <c r="DF24" s="674"/>
      <c r="DG24" s="674"/>
      <c r="DH24" s="674"/>
      <c r="DI24" s="674"/>
      <c r="DJ24" s="674"/>
      <c r="DK24" s="702"/>
      <c r="DL24" s="701">
        <v>2457427</v>
      </c>
      <c r="DM24" s="674"/>
      <c r="DN24" s="674"/>
      <c r="DO24" s="674"/>
      <c r="DP24" s="674"/>
      <c r="DQ24" s="674"/>
      <c r="DR24" s="674"/>
      <c r="DS24" s="674"/>
      <c r="DT24" s="674"/>
      <c r="DU24" s="674"/>
      <c r="DV24" s="702"/>
      <c r="DW24" s="703">
        <v>52</v>
      </c>
      <c r="DX24" s="686"/>
      <c r="DY24" s="686"/>
      <c r="DZ24" s="686"/>
      <c r="EA24" s="686"/>
      <c r="EB24" s="686"/>
      <c r="EC24" s="704"/>
    </row>
    <row r="25" spans="2:133" ht="11.25" customHeight="1" x14ac:dyDescent="0.15">
      <c r="B25" s="624" t="s">
        <v>298</v>
      </c>
      <c r="C25" s="625"/>
      <c r="D25" s="625"/>
      <c r="E25" s="625"/>
      <c r="F25" s="625"/>
      <c r="G25" s="625"/>
      <c r="H25" s="625"/>
      <c r="I25" s="625"/>
      <c r="J25" s="625"/>
      <c r="K25" s="625"/>
      <c r="L25" s="625"/>
      <c r="M25" s="625"/>
      <c r="N25" s="625"/>
      <c r="O25" s="625"/>
      <c r="P25" s="625"/>
      <c r="Q25" s="626"/>
      <c r="R25" s="627">
        <v>5229829</v>
      </c>
      <c r="S25" s="628"/>
      <c r="T25" s="628"/>
      <c r="U25" s="628"/>
      <c r="V25" s="628"/>
      <c r="W25" s="628"/>
      <c r="X25" s="628"/>
      <c r="Y25" s="629"/>
      <c r="Z25" s="663">
        <v>64.099999999999994</v>
      </c>
      <c r="AA25" s="663"/>
      <c r="AB25" s="663"/>
      <c r="AC25" s="663"/>
      <c r="AD25" s="664">
        <v>4664074</v>
      </c>
      <c r="AE25" s="664"/>
      <c r="AF25" s="664"/>
      <c r="AG25" s="664"/>
      <c r="AH25" s="664"/>
      <c r="AI25" s="664"/>
      <c r="AJ25" s="664"/>
      <c r="AK25" s="664"/>
      <c r="AL25" s="630">
        <v>99.7</v>
      </c>
      <c r="AM25" s="631"/>
      <c r="AN25" s="631"/>
      <c r="AO25" s="665"/>
      <c r="AP25" s="624" t="s">
        <v>299</v>
      </c>
      <c r="AQ25" s="699"/>
      <c r="AR25" s="699"/>
      <c r="AS25" s="699"/>
      <c r="AT25" s="699"/>
      <c r="AU25" s="699"/>
      <c r="AV25" s="699"/>
      <c r="AW25" s="699"/>
      <c r="AX25" s="699"/>
      <c r="AY25" s="699"/>
      <c r="AZ25" s="699"/>
      <c r="BA25" s="699"/>
      <c r="BB25" s="699"/>
      <c r="BC25" s="699"/>
      <c r="BD25" s="699"/>
      <c r="BE25" s="699"/>
      <c r="BF25" s="700"/>
      <c r="BG25" s="627" t="s">
        <v>130</v>
      </c>
      <c r="BH25" s="628"/>
      <c r="BI25" s="628"/>
      <c r="BJ25" s="628"/>
      <c r="BK25" s="628"/>
      <c r="BL25" s="628"/>
      <c r="BM25" s="628"/>
      <c r="BN25" s="629"/>
      <c r="BO25" s="663" t="s">
        <v>130</v>
      </c>
      <c r="BP25" s="663"/>
      <c r="BQ25" s="663"/>
      <c r="BR25" s="663"/>
      <c r="BS25" s="664" t="s">
        <v>130</v>
      </c>
      <c r="BT25" s="664"/>
      <c r="BU25" s="664"/>
      <c r="BV25" s="664"/>
      <c r="BW25" s="664"/>
      <c r="BX25" s="664"/>
      <c r="BY25" s="664"/>
      <c r="BZ25" s="664"/>
      <c r="CA25" s="664"/>
      <c r="CB25" s="695"/>
      <c r="CD25" s="624" t="s">
        <v>300</v>
      </c>
      <c r="CE25" s="625"/>
      <c r="CF25" s="625"/>
      <c r="CG25" s="625"/>
      <c r="CH25" s="625"/>
      <c r="CI25" s="625"/>
      <c r="CJ25" s="625"/>
      <c r="CK25" s="625"/>
      <c r="CL25" s="625"/>
      <c r="CM25" s="625"/>
      <c r="CN25" s="625"/>
      <c r="CO25" s="625"/>
      <c r="CP25" s="625"/>
      <c r="CQ25" s="626"/>
      <c r="CR25" s="627">
        <v>1537776</v>
      </c>
      <c r="CS25" s="636"/>
      <c r="CT25" s="636"/>
      <c r="CU25" s="636"/>
      <c r="CV25" s="636"/>
      <c r="CW25" s="636"/>
      <c r="CX25" s="636"/>
      <c r="CY25" s="637"/>
      <c r="CZ25" s="630">
        <v>19.5</v>
      </c>
      <c r="DA25" s="638"/>
      <c r="DB25" s="638"/>
      <c r="DC25" s="639"/>
      <c r="DD25" s="633">
        <v>1469687</v>
      </c>
      <c r="DE25" s="636"/>
      <c r="DF25" s="636"/>
      <c r="DG25" s="636"/>
      <c r="DH25" s="636"/>
      <c r="DI25" s="636"/>
      <c r="DJ25" s="636"/>
      <c r="DK25" s="637"/>
      <c r="DL25" s="633">
        <v>1344649</v>
      </c>
      <c r="DM25" s="636"/>
      <c r="DN25" s="636"/>
      <c r="DO25" s="636"/>
      <c r="DP25" s="636"/>
      <c r="DQ25" s="636"/>
      <c r="DR25" s="636"/>
      <c r="DS25" s="636"/>
      <c r="DT25" s="636"/>
      <c r="DU25" s="636"/>
      <c r="DV25" s="637"/>
      <c r="DW25" s="630">
        <v>28.5</v>
      </c>
      <c r="DX25" s="638"/>
      <c r="DY25" s="638"/>
      <c r="DZ25" s="638"/>
      <c r="EA25" s="638"/>
      <c r="EB25" s="638"/>
      <c r="EC25" s="652"/>
    </row>
    <row r="26" spans="2:133" ht="11.25" customHeight="1" x14ac:dyDescent="0.15">
      <c r="B26" s="624" t="s">
        <v>301</v>
      </c>
      <c r="C26" s="625"/>
      <c r="D26" s="625"/>
      <c r="E26" s="625"/>
      <c r="F26" s="625"/>
      <c r="G26" s="625"/>
      <c r="H26" s="625"/>
      <c r="I26" s="625"/>
      <c r="J26" s="625"/>
      <c r="K26" s="625"/>
      <c r="L26" s="625"/>
      <c r="M26" s="625"/>
      <c r="N26" s="625"/>
      <c r="O26" s="625"/>
      <c r="P26" s="625"/>
      <c r="Q26" s="626"/>
      <c r="R26" s="627">
        <v>869</v>
      </c>
      <c r="S26" s="628"/>
      <c r="T26" s="628"/>
      <c r="U26" s="628"/>
      <c r="V26" s="628"/>
      <c r="W26" s="628"/>
      <c r="X26" s="628"/>
      <c r="Y26" s="629"/>
      <c r="Z26" s="663">
        <v>0</v>
      </c>
      <c r="AA26" s="663"/>
      <c r="AB26" s="663"/>
      <c r="AC26" s="663"/>
      <c r="AD26" s="664">
        <v>869</v>
      </c>
      <c r="AE26" s="664"/>
      <c r="AF26" s="664"/>
      <c r="AG26" s="664"/>
      <c r="AH26" s="664"/>
      <c r="AI26" s="664"/>
      <c r="AJ26" s="664"/>
      <c r="AK26" s="664"/>
      <c r="AL26" s="630">
        <v>0</v>
      </c>
      <c r="AM26" s="631"/>
      <c r="AN26" s="631"/>
      <c r="AO26" s="665"/>
      <c r="AP26" s="624" t="s">
        <v>302</v>
      </c>
      <c r="AQ26" s="699"/>
      <c r="AR26" s="699"/>
      <c r="AS26" s="699"/>
      <c r="AT26" s="699"/>
      <c r="AU26" s="699"/>
      <c r="AV26" s="699"/>
      <c r="AW26" s="699"/>
      <c r="AX26" s="699"/>
      <c r="AY26" s="699"/>
      <c r="AZ26" s="699"/>
      <c r="BA26" s="699"/>
      <c r="BB26" s="699"/>
      <c r="BC26" s="699"/>
      <c r="BD26" s="699"/>
      <c r="BE26" s="699"/>
      <c r="BF26" s="700"/>
      <c r="BG26" s="627" t="s">
        <v>248</v>
      </c>
      <c r="BH26" s="628"/>
      <c r="BI26" s="628"/>
      <c r="BJ26" s="628"/>
      <c r="BK26" s="628"/>
      <c r="BL26" s="628"/>
      <c r="BM26" s="628"/>
      <c r="BN26" s="629"/>
      <c r="BO26" s="663" t="s">
        <v>178</v>
      </c>
      <c r="BP26" s="663"/>
      <c r="BQ26" s="663"/>
      <c r="BR26" s="663"/>
      <c r="BS26" s="664" t="s">
        <v>248</v>
      </c>
      <c r="BT26" s="664"/>
      <c r="BU26" s="664"/>
      <c r="BV26" s="664"/>
      <c r="BW26" s="664"/>
      <c r="BX26" s="664"/>
      <c r="BY26" s="664"/>
      <c r="BZ26" s="664"/>
      <c r="CA26" s="664"/>
      <c r="CB26" s="695"/>
      <c r="CD26" s="624" t="s">
        <v>303</v>
      </c>
      <c r="CE26" s="625"/>
      <c r="CF26" s="625"/>
      <c r="CG26" s="625"/>
      <c r="CH26" s="625"/>
      <c r="CI26" s="625"/>
      <c r="CJ26" s="625"/>
      <c r="CK26" s="625"/>
      <c r="CL26" s="625"/>
      <c r="CM26" s="625"/>
      <c r="CN26" s="625"/>
      <c r="CO26" s="625"/>
      <c r="CP26" s="625"/>
      <c r="CQ26" s="626"/>
      <c r="CR26" s="627">
        <v>807480</v>
      </c>
      <c r="CS26" s="628"/>
      <c r="CT26" s="628"/>
      <c r="CU26" s="628"/>
      <c r="CV26" s="628"/>
      <c r="CW26" s="628"/>
      <c r="CX26" s="628"/>
      <c r="CY26" s="629"/>
      <c r="CZ26" s="630">
        <v>10.199999999999999</v>
      </c>
      <c r="DA26" s="638"/>
      <c r="DB26" s="638"/>
      <c r="DC26" s="639"/>
      <c r="DD26" s="633">
        <v>807480</v>
      </c>
      <c r="DE26" s="628"/>
      <c r="DF26" s="628"/>
      <c r="DG26" s="628"/>
      <c r="DH26" s="628"/>
      <c r="DI26" s="628"/>
      <c r="DJ26" s="628"/>
      <c r="DK26" s="629"/>
      <c r="DL26" s="633" t="s">
        <v>130</v>
      </c>
      <c r="DM26" s="628"/>
      <c r="DN26" s="628"/>
      <c r="DO26" s="628"/>
      <c r="DP26" s="628"/>
      <c r="DQ26" s="628"/>
      <c r="DR26" s="628"/>
      <c r="DS26" s="628"/>
      <c r="DT26" s="628"/>
      <c r="DU26" s="628"/>
      <c r="DV26" s="629"/>
      <c r="DW26" s="630" t="s">
        <v>130</v>
      </c>
      <c r="DX26" s="638"/>
      <c r="DY26" s="638"/>
      <c r="DZ26" s="638"/>
      <c r="EA26" s="638"/>
      <c r="EB26" s="638"/>
      <c r="EC26" s="652"/>
    </row>
    <row r="27" spans="2:133" ht="11.25" customHeight="1" x14ac:dyDescent="0.15">
      <c r="B27" s="624" t="s">
        <v>304</v>
      </c>
      <c r="C27" s="625"/>
      <c r="D27" s="625"/>
      <c r="E27" s="625"/>
      <c r="F27" s="625"/>
      <c r="G27" s="625"/>
      <c r="H27" s="625"/>
      <c r="I27" s="625"/>
      <c r="J27" s="625"/>
      <c r="K27" s="625"/>
      <c r="L27" s="625"/>
      <c r="M27" s="625"/>
      <c r="N27" s="625"/>
      <c r="O27" s="625"/>
      <c r="P27" s="625"/>
      <c r="Q27" s="626"/>
      <c r="R27" s="627">
        <v>83435</v>
      </c>
      <c r="S27" s="628"/>
      <c r="T27" s="628"/>
      <c r="U27" s="628"/>
      <c r="V27" s="628"/>
      <c r="W27" s="628"/>
      <c r="X27" s="628"/>
      <c r="Y27" s="629"/>
      <c r="Z27" s="663">
        <v>1</v>
      </c>
      <c r="AA27" s="663"/>
      <c r="AB27" s="663"/>
      <c r="AC27" s="663"/>
      <c r="AD27" s="664" t="s">
        <v>130</v>
      </c>
      <c r="AE27" s="664"/>
      <c r="AF27" s="664"/>
      <c r="AG27" s="664"/>
      <c r="AH27" s="664"/>
      <c r="AI27" s="664"/>
      <c r="AJ27" s="664"/>
      <c r="AK27" s="664"/>
      <c r="AL27" s="630" t="s">
        <v>248</v>
      </c>
      <c r="AM27" s="631"/>
      <c r="AN27" s="631"/>
      <c r="AO27" s="665"/>
      <c r="AP27" s="624" t="s">
        <v>305</v>
      </c>
      <c r="AQ27" s="625"/>
      <c r="AR27" s="625"/>
      <c r="AS27" s="625"/>
      <c r="AT27" s="625"/>
      <c r="AU27" s="625"/>
      <c r="AV27" s="625"/>
      <c r="AW27" s="625"/>
      <c r="AX27" s="625"/>
      <c r="AY27" s="625"/>
      <c r="AZ27" s="625"/>
      <c r="BA27" s="625"/>
      <c r="BB27" s="625"/>
      <c r="BC27" s="625"/>
      <c r="BD27" s="625"/>
      <c r="BE27" s="625"/>
      <c r="BF27" s="626"/>
      <c r="BG27" s="627">
        <v>1184645</v>
      </c>
      <c r="BH27" s="628"/>
      <c r="BI27" s="628"/>
      <c r="BJ27" s="628"/>
      <c r="BK27" s="628"/>
      <c r="BL27" s="628"/>
      <c r="BM27" s="628"/>
      <c r="BN27" s="629"/>
      <c r="BO27" s="663">
        <v>100</v>
      </c>
      <c r="BP27" s="663"/>
      <c r="BQ27" s="663"/>
      <c r="BR27" s="663"/>
      <c r="BS27" s="664">
        <v>12590</v>
      </c>
      <c r="BT27" s="664"/>
      <c r="BU27" s="664"/>
      <c r="BV27" s="664"/>
      <c r="BW27" s="664"/>
      <c r="BX27" s="664"/>
      <c r="BY27" s="664"/>
      <c r="BZ27" s="664"/>
      <c r="CA27" s="664"/>
      <c r="CB27" s="695"/>
      <c r="CD27" s="624" t="s">
        <v>306</v>
      </c>
      <c r="CE27" s="625"/>
      <c r="CF27" s="625"/>
      <c r="CG27" s="625"/>
      <c r="CH27" s="625"/>
      <c r="CI27" s="625"/>
      <c r="CJ27" s="625"/>
      <c r="CK27" s="625"/>
      <c r="CL27" s="625"/>
      <c r="CM27" s="625"/>
      <c r="CN27" s="625"/>
      <c r="CO27" s="625"/>
      <c r="CP27" s="625"/>
      <c r="CQ27" s="626"/>
      <c r="CR27" s="627">
        <v>903050</v>
      </c>
      <c r="CS27" s="636"/>
      <c r="CT27" s="636"/>
      <c r="CU27" s="636"/>
      <c r="CV27" s="636"/>
      <c r="CW27" s="636"/>
      <c r="CX27" s="636"/>
      <c r="CY27" s="637"/>
      <c r="CZ27" s="630">
        <v>11.5</v>
      </c>
      <c r="DA27" s="638"/>
      <c r="DB27" s="638"/>
      <c r="DC27" s="639"/>
      <c r="DD27" s="633">
        <v>350617</v>
      </c>
      <c r="DE27" s="636"/>
      <c r="DF27" s="636"/>
      <c r="DG27" s="636"/>
      <c r="DH27" s="636"/>
      <c r="DI27" s="636"/>
      <c r="DJ27" s="636"/>
      <c r="DK27" s="637"/>
      <c r="DL27" s="633">
        <v>268649</v>
      </c>
      <c r="DM27" s="636"/>
      <c r="DN27" s="636"/>
      <c r="DO27" s="636"/>
      <c r="DP27" s="636"/>
      <c r="DQ27" s="636"/>
      <c r="DR27" s="636"/>
      <c r="DS27" s="636"/>
      <c r="DT27" s="636"/>
      <c r="DU27" s="636"/>
      <c r="DV27" s="637"/>
      <c r="DW27" s="630">
        <v>5.7</v>
      </c>
      <c r="DX27" s="638"/>
      <c r="DY27" s="638"/>
      <c r="DZ27" s="638"/>
      <c r="EA27" s="638"/>
      <c r="EB27" s="638"/>
      <c r="EC27" s="652"/>
    </row>
    <row r="28" spans="2:133" ht="11.25" customHeight="1" x14ac:dyDescent="0.15">
      <c r="B28" s="624" t="s">
        <v>307</v>
      </c>
      <c r="C28" s="625"/>
      <c r="D28" s="625"/>
      <c r="E28" s="625"/>
      <c r="F28" s="625"/>
      <c r="G28" s="625"/>
      <c r="H28" s="625"/>
      <c r="I28" s="625"/>
      <c r="J28" s="625"/>
      <c r="K28" s="625"/>
      <c r="L28" s="625"/>
      <c r="M28" s="625"/>
      <c r="N28" s="625"/>
      <c r="O28" s="625"/>
      <c r="P28" s="625"/>
      <c r="Q28" s="626"/>
      <c r="R28" s="627">
        <v>182758</v>
      </c>
      <c r="S28" s="628"/>
      <c r="T28" s="628"/>
      <c r="U28" s="628"/>
      <c r="V28" s="628"/>
      <c r="W28" s="628"/>
      <c r="X28" s="628"/>
      <c r="Y28" s="629"/>
      <c r="Z28" s="663">
        <v>2.2000000000000002</v>
      </c>
      <c r="AA28" s="663"/>
      <c r="AB28" s="663"/>
      <c r="AC28" s="663"/>
      <c r="AD28" s="664">
        <v>3831</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308</v>
      </c>
      <c r="CE28" s="625"/>
      <c r="CF28" s="625"/>
      <c r="CG28" s="625"/>
      <c r="CH28" s="625"/>
      <c r="CI28" s="625"/>
      <c r="CJ28" s="625"/>
      <c r="CK28" s="625"/>
      <c r="CL28" s="625"/>
      <c r="CM28" s="625"/>
      <c r="CN28" s="625"/>
      <c r="CO28" s="625"/>
      <c r="CP28" s="625"/>
      <c r="CQ28" s="626"/>
      <c r="CR28" s="627">
        <v>977869</v>
      </c>
      <c r="CS28" s="628"/>
      <c r="CT28" s="628"/>
      <c r="CU28" s="628"/>
      <c r="CV28" s="628"/>
      <c r="CW28" s="628"/>
      <c r="CX28" s="628"/>
      <c r="CY28" s="629"/>
      <c r="CZ28" s="630">
        <v>12.4</v>
      </c>
      <c r="DA28" s="638"/>
      <c r="DB28" s="638"/>
      <c r="DC28" s="639"/>
      <c r="DD28" s="633">
        <v>844129</v>
      </c>
      <c r="DE28" s="628"/>
      <c r="DF28" s="628"/>
      <c r="DG28" s="628"/>
      <c r="DH28" s="628"/>
      <c r="DI28" s="628"/>
      <c r="DJ28" s="628"/>
      <c r="DK28" s="629"/>
      <c r="DL28" s="633">
        <v>844129</v>
      </c>
      <c r="DM28" s="628"/>
      <c r="DN28" s="628"/>
      <c r="DO28" s="628"/>
      <c r="DP28" s="628"/>
      <c r="DQ28" s="628"/>
      <c r="DR28" s="628"/>
      <c r="DS28" s="628"/>
      <c r="DT28" s="628"/>
      <c r="DU28" s="628"/>
      <c r="DV28" s="629"/>
      <c r="DW28" s="630">
        <v>17.899999999999999</v>
      </c>
      <c r="DX28" s="638"/>
      <c r="DY28" s="638"/>
      <c r="DZ28" s="638"/>
      <c r="EA28" s="638"/>
      <c r="EB28" s="638"/>
      <c r="EC28" s="652"/>
    </row>
    <row r="29" spans="2:133" ht="11.25" customHeight="1" x14ac:dyDescent="0.15">
      <c r="B29" s="624" t="s">
        <v>309</v>
      </c>
      <c r="C29" s="625"/>
      <c r="D29" s="625"/>
      <c r="E29" s="625"/>
      <c r="F29" s="625"/>
      <c r="G29" s="625"/>
      <c r="H29" s="625"/>
      <c r="I29" s="625"/>
      <c r="J29" s="625"/>
      <c r="K29" s="625"/>
      <c r="L29" s="625"/>
      <c r="M29" s="625"/>
      <c r="N29" s="625"/>
      <c r="O29" s="625"/>
      <c r="P29" s="625"/>
      <c r="Q29" s="626"/>
      <c r="R29" s="627">
        <v>31672</v>
      </c>
      <c r="S29" s="628"/>
      <c r="T29" s="628"/>
      <c r="U29" s="628"/>
      <c r="V29" s="628"/>
      <c r="W29" s="628"/>
      <c r="X29" s="628"/>
      <c r="Y29" s="629"/>
      <c r="Z29" s="663">
        <v>0.4</v>
      </c>
      <c r="AA29" s="663"/>
      <c r="AB29" s="663"/>
      <c r="AC29" s="663"/>
      <c r="AD29" s="664">
        <v>184</v>
      </c>
      <c r="AE29" s="664"/>
      <c r="AF29" s="664"/>
      <c r="AG29" s="664"/>
      <c r="AH29" s="664"/>
      <c r="AI29" s="664"/>
      <c r="AJ29" s="664"/>
      <c r="AK29" s="664"/>
      <c r="AL29" s="630">
        <v>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310</v>
      </c>
      <c r="CE29" s="641"/>
      <c r="CF29" s="624" t="s">
        <v>70</v>
      </c>
      <c r="CG29" s="625"/>
      <c r="CH29" s="625"/>
      <c r="CI29" s="625"/>
      <c r="CJ29" s="625"/>
      <c r="CK29" s="625"/>
      <c r="CL29" s="625"/>
      <c r="CM29" s="625"/>
      <c r="CN29" s="625"/>
      <c r="CO29" s="625"/>
      <c r="CP29" s="625"/>
      <c r="CQ29" s="626"/>
      <c r="CR29" s="627">
        <v>977842</v>
      </c>
      <c r="CS29" s="636"/>
      <c r="CT29" s="636"/>
      <c r="CU29" s="636"/>
      <c r="CV29" s="636"/>
      <c r="CW29" s="636"/>
      <c r="CX29" s="636"/>
      <c r="CY29" s="637"/>
      <c r="CZ29" s="630">
        <v>12.4</v>
      </c>
      <c r="DA29" s="638"/>
      <c r="DB29" s="638"/>
      <c r="DC29" s="639"/>
      <c r="DD29" s="633">
        <v>844102</v>
      </c>
      <c r="DE29" s="636"/>
      <c r="DF29" s="636"/>
      <c r="DG29" s="636"/>
      <c r="DH29" s="636"/>
      <c r="DI29" s="636"/>
      <c r="DJ29" s="636"/>
      <c r="DK29" s="637"/>
      <c r="DL29" s="633">
        <v>844102</v>
      </c>
      <c r="DM29" s="636"/>
      <c r="DN29" s="636"/>
      <c r="DO29" s="636"/>
      <c r="DP29" s="636"/>
      <c r="DQ29" s="636"/>
      <c r="DR29" s="636"/>
      <c r="DS29" s="636"/>
      <c r="DT29" s="636"/>
      <c r="DU29" s="636"/>
      <c r="DV29" s="637"/>
      <c r="DW29" s="630">
        <v>17.899999999999999</v>
      </c>
      <c r="DX29" s="638"/>
      <c r="DY29" s="638"/>
      <c r="DZ29" s="638"/>
      <c r="EA29" s="638"/>
      <c r="EB29" s="638"/>
      <c r="EC29" s="652"/>
    </row>
    <row r="30" spans="2:133" ht="11.25" customHeight="1" x14ac:dyDescent="0.15">
      <c r="B30" s="624" t="s">
        <v>311</v>
      </c>
      <c r="C30" s="625"/>
      <c r="D30" s="625"/>
      <c r="E30" s="625"/>
      <c r="F30" s="625"/>
      <c r="G30" s="625"/>
      <c r="H30" s="625"/>
      <c r="I30" s="625"/>
      <c r="J30" s="625"/>
      <c r="K30" s="625"/>
      <c r="L30" s="625"/>
      <c r="M30" s="625"/>
      <c r="N30" s="625"/>
      <c r="O30" s="625"/>
      <c r="P30" s="625"/>
      <c r="Q30" s="626"/>
      <c r="R30" s="627">
        <v>943029</v>
      </c>
      <c r="S30" s="628"/>
      <c r="T30" s="628"/>
      <c r="U30" s="628"/>
      <c r="V30" s="628"/>
      <c r="W30" s="628"/>
      <c r="X30" s="628"/>
      <c r="Y30" s="629"/>
      <c r="Z30" s="663">
        <v>11.6</v>
      </c>
      <c r="AA30" s="663"/>
      <c r="AB30" s="663"/>
      <c r="AC30" s="663"/>
      <c r="AD30" s="664" t="s">
        <v>248</v>
      </c>
      <c r="AE30" s="664"/>
      <c r="AF30" s="664"/>
      <c r="AG30" s="664"/>
      <c r="AH30" s="664"/>
      <c r="AI30" s="664"/>
      <c r="AJ30" s="664"/>
      <c r="AK30" s="664"/>
      <c r="AL30" s="630" t="s">
        <v>130</v>
      </c>
      <c r="AM30" s="631"/>
      <c r="AN30" s="631"/>
      <c r="AO30" s="665"/>
      <c r="AP30" s="679" t="s">
        <v>228</v>
      </c>
      <c r="AQ30" s="680"/>
      <c r="AR30" s="680"/>
      <c r="AS30" s="680"/>
      <c r="AT30" s="680"/>
      <c r="AU30" s="680"/>
      <c r="AV30" s="680"/>
      <c r="AW30" s="680"/>
      <c r="AX30" s="680"/>
      <c r="AY30" s="680"/>
      <c r="AZ30" s="680"/>
      <c r="BA30" s="680"/>
      <c r="BB30" s="680"/>
      <c r="BC30" s="680"/>
      <c r="BD30" s="680"/>
      <c r="BE30" s="680"/>
      <c r="BF30" s="681"/>
      <c r="BG30" s="679" t="s">
        <v>312</v>
      </c>
      <c r="BH30" s="693"/>
      <c r="BI30" s="693"/>
      <c r="BJ30" s="693"/>
      <c r="BK30" s="693"/>
      <c r="BL30" s="693"/>
      <c r="BM30" s="693"/>
      <c r="BN30" s="693"/>
      <c r="BO30" s="693"/>
      <c r="BP30" s="693"/>
      <c r="BQ30" s="694"/>
      <c r="BR30" s="679" t="s">
        <v>313</v>
      </c>
      <c r="BS30" s="693"/>
      <c r="BT30" s="693"/>
      <c r="BU30" s="693"/>
      <c r="BV30" s="693"/>
      <c r="BW30" s="693"/>
      <c r="BX30" s="693"/>
      <c r="BY30" s="693"/>
      <c r="BZ30" s="693"/>
      <c r="CA30" s="693"/>
      <c r="CB30" s="694"/>
      <c r="CD30" s="642"/>
      <c r="CE30" s="643"/>
      <c r="CF30" s="624" t="s">
        <v>314</v>
      </c>
      <c r="CG30" s="625"/>
      <c r="CH30" s="625"/>
      <c r="CI30" s="625"/>
      <c r="CJ30" s="625"/>
      <c r="CK30" s="625"/>
      <c r="CL30" s="625"/>
      <c r="CM30" s="625"/>
      <c r="CN30" s="625"/>
      <c r="CO30" s="625"/>
      <c r="CP30" s="625"/>
      <c r="CQ30" s="626"/>
      <c r="CR30" s="627">
        <v>931647</v>
      </c>
      <c r="CS30" s="628"/>
      <c r="CT30" s="628"/>
      <c r="CU30" s="628"/>
      <c r="CV30" s="628"/>
      <c r="CW30" s="628"/>
      <c r="CX30" s="628"/>
      <c r="CY30" s="629"/>
      <c r="CZ30" s="630">
        <v>11.8</v>
      </c>
      <c r="DA30" s="638"/>
      <c r="DB30" s="638"/>
      <c r="DC30" s="639"/>
      <c r="DD30" s="633">
        <v>799127</v>
      </c>
      <c r="DE30" s="628"/>
      <c r="DF30" s="628"/>
      <c r="DG30" s="628"/>
      <c r="DH30" s="628"/>
      <c r="DI30" s="628"/>
      <c r="DJ30" s="628"/>
      <c r="DK30" s="629"/>
      <c r="DL30" s="633">
        <v>799127</v>
      </c>
      <c r="DM30" s="628"/>
      <c r="DN30" s="628"/>
      <c r="DO30" s="628"/>
      <c r="DP30" s="628"/>
      <c r="DQ30" s="628"/>
      <c r="DR30" s="628"/>
      <c r="DS30" s="628"/>
      <c r="DT30" s="628"/>
      <c r="DU30" s="628"/>
      <c r="DV30" s="629"/>
      <c r="DW30" s="630">
        <v>16.899999999999999</v>
      </c>
      <c r="DX30" s="638"/>
      <c r="DY30" s="638"/>
      <c r="DZ30" s="638"/>
      <c r="EA30" s="638"/>
      <c r="EB30" s="638"/>
      <c r="EC30" s="652"/>
    </row>
    <row r="31" spans="2:133" ht="11.25" customHeight="1" x14ac:dyDescent="0.15">
      <c r="B31" s="696" t="s">
        <v>315</v>
      </c>
      <c r="C31" s="697"/>
      <c r="D31" s="697"/>
      <c r="E31" s="697"/>
      <c r="F31" s="697"/>
      <c r="G31" s="697"/>
      <c r="H31" s="697"/>
      <c r="I31" s="697"/>
      <c r="J31" s="697"/>
      <c r="K31" s="697"/>
      <c r="L31" s="697"/>
      <c r="M31" s="697"/>
      <c r="N31" s="697"/>
      <c r="O31" s="697"/>
      <c r="P31" s="697"/>
      <c r="Q31" s="698"/>
      <c r="R31" s="627" t="s">
        <v>248</v>
      </c>
      <c r="S31" s="628"/>
      <c r="T31" s="628"/>
      <c r="U31" s="628"/>
      <c r="V31" s="628"/>
      <c r="W31" s="628"/>
      <c r="X31" s="628"/>
      <c r="Y31" s="629"/>
      <c r="Z31" s="663" t="s">
        <v>130</v>
      </c>
      <c r="AA31" s="663"/>
      <c r="AB31" s="663"/>
      <c r="AC31" s="663"/>
      <c r="AD31" s="664" t="s">
        <v>130</v>
      </c>
      <c r="AE31" s="664"/>
      <c r="AF31" s="664"/>
      <c r="AG31" s="664"/>
      <c r="AH31" s="664"/>
      <c r="AI31" s="664"/>
      <c r="AJ31" s="664"/>
      <c r="AK31" s="664"/>
      <c r="AL31" s="630" t="s">
        <v>248</v>
      </c>
      <c r="AM31" s="631"/>
      <c r="AN31" s="631"/>
      <c r="AO31" s="665"/>
      <c r="AP31" s="688" t="s">
        <v>316</v>
      </c>
      <c r="AQ31" s="689"/>
      <c r="AR31" s="689"/>
      <c r="AS31" s="689"/>
      <c r="AT31" s="690" t="s">
        <v>317</v>
      </c>
      <c r="AU31" s="214"/>
      <c r="AV31" s="214"/>
      <c r="AW31" s="214"/>
      <c r="AX31" s="676" t="s">
        <v>191</v>
      </c>
      <c r="AY31" s="677"/>
      <c r="AZ31" s="677"/>
      <c r="BA31" s="677"/>
      <c r="BB31" s="677"/>
      <c r="BC31" s="677"/>
      <c r="BD31" s="677"/>
      <c r="BE31" s="677"/>
      <c r="BF31" s="678"/>
      <c r="BG31" s="684">
        <v>99.5</v>
      </c>
      <c r="BH31" s="685"/>
      <c r="BI31" s="685"/>
      <c r="BJ31" s="685"/>
      <c r="BK31" s="685"/>
      <c r="BL31" s="685"/>
      <c r="BM31" s="686">
        <v>97.7</v>
      </c>
      <c r="BN31" s="685"/>
      <c r="BO31" s="685"/>
      <c r="BP31" s="685"/>
      <c r="BQ31" s="687"/>
      <c r="BR31" s="684">
        <v>99</v>
      </c>
      <c r="BS31" s="685"/>
      <c r="BT31" s="685"/>
      <c r="BU31" s="685"/>
      <c r="BV31" s="685"/>
      <c r="BW31" s="685"/>
      <c r="BX31" s="686">
        <v>97.1</v>
      </c>
      <c r="BY31" s="685"/>
      <c r="BZ31" s="685"/>
      <c r="CA31" s="685"/>
      <c r="CB31" s="687"/>
      <c r="CD31" s="642"/>
      <c r="CE31" s="643"/>
      <c r="CF31" s="624" t="s">
        <v>318</v>
      </c>
      <c r="CG31" s="625"/>
      <c r="CH31" s="625"/>
      <c r="CI31" s="625"/>
      <c r="CJ31" s="625"/>
      <c r="CK31" s="625"/>
      <c r="CL31" s="625"/>
      <c r="CM31" s="625"/>
      <c r="CN31" s="625"/>
      <c r="CO31" s="625"/>
      <c r="CP31" s="625"/>
      <c r="CQ31" s="626"/>
      <c r="CR31" s="627">
        <v>46195</v>
      </c>
      <c r="CS31" s="636"/>
      <c r="CT31" s="636"/>
      <c r="CU31" s="636"/>
      <c r="CV31" s="636"/>
      <c r="CW31" s="636"/>
      <c r="CX31" s="636"/>
      <c r="CY31" s="637"/>
      <c r="CZ31" s="630">
        <v>0.6</v>
      </c>
      <c r="DA31" s="638"/>
      <c r="DB31" s="638"/>
      <c r="DC31" s="639"/>
      <c r="DD31" s="633">
        <v>44975</v>
      </c>
      <c r="DE31" s="636"/>
      <c r="DF31" s="636"/>
      <c r="DG31" s="636"/>
      <c r="DH31" s="636"/>
      <c r="DI31" s="636"/>
      <c r="DJ31" s="636"/>
      <c r="DK31" s="637"/>
      <c r="DL31" s="633">
        <v>44975</v>
      </c>
      <c r="DM31" s="636"/>
      <c r="DN31" s="636"/>
      <c r="DO31" s="636"/>
      <c r="DP31" s="636"/>
      <c r="DQ31" s="636"/>
      <c r="DR31" s="636"/>
      <c r="DS31" s="636"/>
      <c r="DT31" s="636"/>
      <c r="DU31" s="636"/>
      <c r="DV31" s="637"/>
      <c r="DW31" s="630">
        <v>1</v>
      </c>
      <c r="DX31" s="638"/>
      <c r="DY31" s="638"/>
      <c r="DZ31" s="638"/>
      <c r="EA31" s="638"/>
      <c r="EB31" s="638"/>
      <c r="EC31" s="652"/>
    </row>
    <row r="32" spans="2:133" ht="11.25" customHeight="1" x14ac:dyDescent="0.15">
      <c r="B32" s="624" t="s">
        <v>319</v>
      </c>
      <c r="C32" s="625"/>
      <c r="D32" s="625"/>
      <c r="E32" s="625"/>
      <c r="F32" s="625"/>
      <c r="G32" s="625"/>
      <c r="H32" s="625"/>
      <c r="I32" s="625"/>
      <c r="J32" s="625"/>
      <c r="K32" s="625"/>
      <c r="L32" s="625"/>
      <c r="M32" s="625"/>
      <c r="N32" s="625"/>
      <c r="O32" s="625"/>
      <c r="P32" s="625"/>
      <c r="Q32" s="626"/>
      <c r="R32" s="627">
        <v>364925</v>
      </c>
      <c r="S32" s="628"/>
      <c r="T32" s="628"/>
      <c r="U32" s="628"/>
      <c r="V32" s="628"/>
      <c r="W32" s="628"/>
      <c r="X32" s="628"/>
      <c r="Y32" s="629"/>
      <c r="Z32" s="663">
        <v>4.5</v>
      </c>
      <c r="AA32" s="663"/>
      <c r="AB32" s="663"/>
      <c r="AC32" s="663"/>
      <c r="AD32" s="664" t="s">
        <v>130</v>
      </c>
      <c r="AE32" s="664"/>
      <c r="AF32" s="664"/>
      <c r="AG32" s="664"/>
      <c r="AH32" s="664"/>
      <c r="AI32" s="664"/>
      <c r="AJ32" s="664"/>
      <c r="AK32" s="664"/>
      <c r="AL32" s="630" t="s">
        <v>248</v>
      </c>
      <c r="AM32" s="631"/>
      <c r="AN32" s="631"/>
      <c r="AO32" s="665"/>
      <c r="AP32" s="666"/>
      <c r="AQ32" s="667"/>
      <c r="AR32" s="667"/>
      <c r="AS32" s="667"/>
      <c r="AT32" s="691"/>
      <c r="AU32" s="210" t="s">
        <v>320</v>
      </c>
      <c r="AX32" s="624" t="s">
        <v>321</v>
      </c>
      <c r="AY32" s="625"/>
      <c r="AZ32" s="625"/>
      <c r="BA32" s="625"/>
      <c r="BB32" s="625"/>
      <c r="BC32" s="625"/>
      <c r="BD32" s="625"/>
      <c r="BE32" s="625"/>
      <c r="BF32" s="626"/>
      <c r="BG32" s="683">
        <v>99.3</v>
      </c>
      <c r="BH32" s="636"/>
      <c r="BI32" s="636"/>
      <c r="BJ32" s="636"/>
      <c r="BK32" s="636"/>
      <c r="BL32" s="636"/>
      <c r="BM32" s="631">
        <v>96.5</v>
      </c>
      <c r="BN32" s="636"/>
      <c r="BO32" s="636"/>
      <c r="BP32" s="636"/>
      <c r="BQ32" s="661"/>
      <c r="BR32" s="683">
        <v>98.8</v>
      </c>
      <c r="BS32" s="636"/>
      <c r="BT32" s="636"/>
      <c r="BU32" s="636"/>
      <c r="BV32" s="636"/>
      <c r="BW32" s="636"/>
      <c r="BX32" s="631">
        <v>96</v>
      </c>
      <c r="BY32" s="636"/>
      <c r="BZ32" s="636"/>
      <c r="CA32" s="636"/>
      <c r="CB32" s="661"/>
      <c r="CD32" s="644"/>
      <c r="CE32" s="645"/>
      <c r="CF32" s="624" t="s">
        <v>322</v>
      </c>
      <c r="CG32" s="625"/>
      <c r="CH32" s="625"/>
      <c r="CI32" s="625"/>
      <c r="CJ32" s="625"/>
      <c r="CK32" s="625"/>
      <c r="CL32" s="625"/>
      <c r="CM32" s="625"/>
      <c r="CN32" s="625"/>
      <c r="CO32" s="625"/>
      <c r="CP32" s="625"/>
      <c r="CQ32" s="626"/>
      <c r="CR32" s="627">
        <v>27</v>
      </c>
      <c r="CS32" s="628"/>
      <c r="CT32" s="628"/>
      <c r="CU32" s="628"/>
      <c r="CV32" s="628"/>
      <c r="CW32" s="628"/>
      <c r="CX32" s="628"/>
      <c r="CY32" s="629"/>
      <c r="CZ32" s="630">
        <v>0</v>
      </c>
      <c r="DA32" s="638"/>
      <c r="DB32" s="638"/>
      <c r="DC32" s="639"/>
      <c r="DD32" s="633">
        <v>27</v>
      </c>
      <c r="DE32" s="628"/>
      <c r="DF32" s="628"/>
      <c r="DG32" s="628"/>
      <c r="DH32" s="628"/>
      <c r="DI32" s="628"/>
      <c r="DJ32" s="628"/>
      <c r="DK32" s="629"/>
      <c r="DL32" s="633">
        <v>27</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323</v>
      </c>
      <c r="C33" s="625"/>
      <c r="D33" s="625"/>
      <c r="E33" s="625"/>
      <c r="F33" s="625"/>
      <c r="G33" s="625"/>
      <c r="H33" s="625"/>
      <c r="I33" s="625"/>
      <c r="J33" s="625"/>
      <c r="K33" s="625"/>
      <c r="L33" s="625"/>
      <c r="M33" s="625"/>
      <c r="N33" s="625"/>
      <c r="O33" s="625"/>
      <c r="P33" s="625"/>
      <c r="Q33" s="626"/>
      <c r="R33" s="627">
        <v>27292</v>
      </c>
      <c r="S33" s="628"/>
      <c r="T33" s="628"/>
      <c r="U33" s="628"/>
      <c r="V33" s="628"/>
      <c r="W33" s="628"/>
      <c r="X33" s="628"/>
      <c r="Y33" s="629"/>
      <c r="Z33" s="663">
        <v>0.3</v>
      </c>
      <c r="AA33" s="663"/>
      <c r="AB33" s="663"/>
      <c r="AC33" s="663"/>
      <c r="AD33" s="664" t="s">
        <v>178</v>
      </c>
      <c r="AE33" s="664"/>
      <c r="AF33" s="664"/>
      <c r="AG33" s="664"/>
      <c r="AH33" s="664"/>
      <c r="AI33" s="664"/>
      <c r="AJ33" s="664"/>
      <c r="AK33" s="664"/>
      <c r="AL33" s="630" t="s">
        <v>130</v>
      </c>
      <c r="AM33" s="631"/>
      <c r="AN33" s="631"/>
      <c r="AO33" s="665"/>
      <c r="AP33" s="668"/>
      <c r="AQ33" s="669"/>
      <c r="AR33" s="669"/>
      <c r="AS33" s="669"/>
      <c r="AT33" s="692"/>
      <c r="AU33" s="215"/>
      <c r="AV33" s="215"/>
      <c r="AW33" s="215"/>
      <c r="AX33" s="608" t="s">
        <v>324</v>
      </c>
      <c r="AY33" s="609"/>
      <c r="AZ33" s="609"/>
      <c r="BA33" s="609"/>
      <c r="BB33" s="609"/>
      <c r="BC33" s="609"/>
      <c r="BD33" s="609"/>
      <c r="BE33" s="609"/>
      <c r="BF33" s="610"/>
      <c r="BG33" s="682">
        <v>99.4</v>
      </c>
      <c r="BH33" s="612"/>
      <c r="BI33" s="612"/>
      <c r="BJ33" s="612"/>
      <c r="BK33" s="612"/>
      <c r="BL33" s="612"/>
      <c r="BM33" s="656">
        <v>97.8</v>
      </c>
      <c r="BN33" s="612"/>
      <c r="BO33" s="612"/>
      <c r="BP33" s="612"/>
      <c r="BQ33" s="650"/>
      <c r="BR33" s="682">
        <v>99</v>
      </c>
      <c r="BS33" s="612"/>
      <c r="BT33" s="612"/>
      <c r="BU33" s="612"/>
      <c r="BV33" s="612"/>
      <c r="BW33" s="612"/>
      <c r="BX33" s="656">
        <v>97.1</v>
      </c>
      <c r="BY33" s="612"/>
      <c r="BZ33" s="612"/>
      <c r="CA33" s="612"/>
      <c r="CB33" s="650"/>
      <c r="CD33" s="624" t="s">
        <v>325</v>
      </c>
      <c r="CE33" s="625"/>
      <c r="CF33" s="625"/>
      <c r="CG33" s="625"/>
      <c r="CH33" s="625"/>
      <c r="CI33" s="625"/>
      <c r="CJ33" s="625"/>
      <c r="CK33" s="625"/>
      <c r="CL33" s="625"/>
      <c r="CM33" s="625"/>
      <c r="CN33" s="625"/>
      <c r="CO33" s="625"/>
      <c r="CP33" s="625"/>
      <c r="CQ33" s="626"/>
      <c r="CR33" s="627">
        <v>3958917</v>
      </c>
      <c r="CS33" s="636"/>
      <c r="CT33" s="636"/>
      <c r="CU33" s="636"/>
      <c r="CV33" s="636"/>
      <c r="CW33" s="636"/>
      <c r="CX33" s="636"/>
      <c r="CY33" s="637"/>
      <c r="CZ33" s="630">
        <v>50.2</v>
      </c>
      <c r="DA33" s="638"/>
      <c r="DB33" s="638"/>
      <c r="DC33" s="639"/>
      <c r="DD33" s="633">
        <v>2819046</v>
      </c>
      <c r="DE33" s="636"/>
      <c r="DF33" s="636"/>
      <c r="DG33" s="636"/>
      <c r="DH33" s="636"/>
      <c r="DI33" s="636"/>
      <c r="DJ33" s="636"/>
      <c r="DK33" s="637"/>
      <c r="DL33" s="633">
        <v>1798461</v>
      </c>
      <c r="DM33" s="636"/>
      <c r="DN33" s="636"/>
      <c r="DO33" s="636"/>
      <c r="DP33" s="636"/>
      <c r="DQ33" s="636"/>
      <c r="DR33" s="636"/>
      <c r="DS33" s="636"/>
      <c r="DT33" s="636"/>
      <c r="DU33" s="636"/>
      <c r="DV33" s="637"/>
      <c r="DW33" s="630">
        <v>38.1</v>
      </c>
      <c r="DX33" s="638"/>
      <c r="DY33" s="638"/>
      <c r="DZ33" s="638"/>
      <c r="EA33" s="638"/>
      <c r="EB33" s="638"/>
      <c r="EC33" s="652"/>
    </row>
    <row r="34" spans="2:133" ht="11.25" customHeight="1" x14ac:dyDescent="0.15">
      <c r="B34" s="624" t="s">
        <v>326</v>
      </c>
      <c r="C34" s="625"/>
      <c r="D34" s="625"/>
      <c r="E34" s="625"/>
      <c r="F34" s="625"/>
      <c r="G34" s="625"/>
      <c r="H34" s="625"/>
      <c r="I34" s="625"/>
      <c r="J34" s="625"/>
      <c r="K34" s="625"/>
      <c r="L34" s="625"/>
      <c r="M34" s="625"/>
      <c r="N34" s="625"/>
      <c r="O34" s="625"/>
      <c r="P34" s="625"/>
      <c r="Q34" s="626"/>
      <c r="R34" s="627">
        <v>211976</v>
      </c>
      <c r="S34" s="628"/>
      <c r="T34" s="628"/>
      <c r="U34" s="628"/>
      <c r="V34" s="628"/>
      <c r="W34" s="628"/>
      <c r="X34" s="628"/>
      <c r="Y34" s="629"/>
      <c r="Z34" s="663">
        <v>2.6</v>
      </c>
      <c r="AA34" s="663"/>
      <c r="AB34" s="663"/>
      <c r="AC34" s="663"/>
      <c r="AD34" s="664" t="s">
        <v>130</v>
      </c>
      <c r="AE34" s="664"/>
      <c r="AF34" s="664"/>
      <c r="AG34" s="664"/>
      <c r="AH34" s="664"/>
      <c r="AI34" s="664"/>
      <c r="AJ34" s="664"/>
      <c r="AK34" s="664"/>
      <c r="AL34" s="630" t="s">
        <v>130</v>
      </c>
      <c r="AM34" s="631"/>
      <c r="AN34" s="631"/>
      <c r="AO34" s="665"/>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4" t="s">
        <v>327</v>
      </c>
      <c r="CE34" s="625"/>
      <c r="CF34" s="625"/>
      <c r="CG34" s="625"/>
      <c r="CH34" s="625"/>
      <c r="CI34" s="625"/>
      <c r="CJ34" s="625"/>
      <c r="CK34" s="625"/>
      <c r="CL34" s="625"/>
      <c r="CM34" s="625"/>
      <c r="CN34" s="625"/>
      <c r="CO34" s="625"/>
      <c r="CP34" s="625"/>
      <c r="CQ34" s="626"/>
      <c r="CR34" s="627">
        <v>1116894</v>
      </c>
      <c r="CS34" s="628"/>
      <c r="CT34" s="628"/>
      <c r="CU34" s="628"/>
      <c r="CV34" s="628"/>
      <c r="CW34" s="628"/>
      <c r="CX34" s="628"/>
      <c r="CY34" s="629"/>
      <c r="CZ34" s="630">
        <v>14.2</v>
      </c>
      <c r="DA34" s="638"/>
      <c r="DB34" s="638"/>
      <c r="DC34" s="639"/>
      <c r="DD34" s="633">
        <v>807815</v>
      </c>
      <c r="DE34" s="628"/>
      <c r="DF34" s="628"/>
      <c r="DG34" s="628"/>
      <c r="DH34" s="628"/>
      <c r="DI34" s="628"/>
      <c r="DJ34" s="628"/>
      <c r="DK34" s="629"/>
      <c r="DL34" s="633">
        <v>536992</v>
      </c>
      <c r="DM34" s="628"/>
      <c r="DN34" s="628"/>
      <c r="DO34" s="628"/>
      <c r="DP34" s="628"/>
      <c r="DQ34" s="628"/>
      <c r="DR34" s="628"/>
      <c r="DS34" s="628"/>
      <c r="DT34" s="628"/>
      <c r="DU34" s="628"/>
      <c r="DV34" s="629"/>
      <c r="DW34" s="630">
        <v>11.4</v>
      </c>
      <c r="DX34" s="638"/>
      <c r="DY34" s="638"/>
      <c r="DZ34" s="638"/>
      <c r="EA34" s="638"/>
      <c r="EB34" s="638"/>
      <c r="EC34" s="652"/>
    </row>
    <row r="35" spans="2:133" ht="11.25" customHeight="1" x14ac:dyDescent="0.15">
      <c r="B35" s="624" t="s">
        <v>328</v>
      </c>
      <c r="C35" s="625"/>
      <c r="D35" s="625"/>
      <c r="E35" s="625"/>
      <c r="F35" s="625"/>
      <c r="G35" s="625"/>
      <c r="H35" s="625"/>
      <c r="I35" s="625"/>
      <c r="J35" s="625"/>
      <c r="K35" s="625"/>
      <c r="L35" s="625"/>
      <c r="M35" s="625"/>
      <c r="N35" s="625"/>
      <c r="O35" s="625"/>
      <c r="P35" s="625"/>
      <c r="Q35" s="626"/>
      <c r="R35" s="627">
        <v>231344</v>
      </c>
      <c r="S35" s="628"/>
      <c r="T35" s="628"/>
      <c r="U35" s="628"/>
      <c r="V35" s="628"/>
      <c r="W35" s="628"/>
      <c r="X35" s="628"/>
      <c r="Y35" s="629"/>
      <c r="Z35" s="663">
        <v>2.8</v>
      </c>
      <c r="AA35" s="663"/>
      <c r="AB35" s="663"/>
      <c r="AC35" s="663"/>
      <c r="AD35" s="664" t="s">
        <v>248</v>
      </c>
      <c r="AE35" s="664"/>
      <c r="AF35" s="664"/>
      <c r="AG35" s="664"/>
      <c r="AH35" s="664"/>
      <c r="AI35" s="664"/>
      <c r="AJ35" s="664"/>
      <c r="AK35" s="664"/>
      <c r="AL35" s="630" t="s">
        <v>130</v>
      </c>
      <c r="AM35" s="631"/>
      <c r="AN35" s="631"/>
      <c r="AO35" s="665"/>
      <c r="AP35" s="218"/>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331</v>
      </c>
      <c r="CE35" s="625"/>
      <c r="CF35" s="625"/>
      <c r="CG35" s="625"/>
      <c r="CH35" s="625"/>
      <c r="CI35" s="625"/>
      <c r="CJ35" s="625"/>
      <c r="CK35" s="625"/>
      <c r="CL35" s="625"/>
      <c r="CM35" s="625"/>
      <c r="CN35" s="625"/>
      <c r="CO35" s="625"/>
      <c r="CP35" s="625"/>
      <c r="CQ35" s="626"/>
      <c r="CR35" s="627">
        <v>139419</v>
      </c>
      <c r="CS35" s="636"/>
      <c r="CT35" s="636"/>
      <c r="CU35" s="636"/>
      <c r="CV35" s="636"/>
      <c r="CW35" s="636"/>
      <c r="CX35" s="636"/>
      <c r="CY35" s="637"/>
      <c r="CZ35" s="630">
        <v>1.8</v>
      </c>
      <c r="DA35" s="638"/>
      <c r="DB35" s="638"/>
      <c r="DC35" s="639"/>
      <c r="DD35" s="633">
        <v>84227</v>
      </c>
      <c r="DE35" s="636"/>
      <c r="DF35" s="636"/>
      <c r="DG35" s="636"/>
      <c r="DH35" s="636"/>
      <c r="DI35" s="636"/>
      <c r="DJ35" s="636"/>
      <c r="DK35" s="637"/>
      <c r="DL35" s="633">
        <v>7879</v>
      </c>
      <c r="DM35" s="636"/>
      <c r="DN35" s="636"/>
      <c r="DO35" s="636"/>
      <c r="DP35" s="636"/>
      <c r="DQ35" s="636"/>
      <c r="DR35" s="636"/>
      <c r="DS35" s="636"/>
      <c r="DT35" s="636"/>
      <c r="DU35" s="636"/>
      <c r="DV35" s="637"/>
      <c r="DW35" s="630">
        <v>0.2</v>
      </c>
      <c r="DX35" s="638"/>
      <c r="DY35" s="638"/>
      <c r="DZ35" s="638"/>
      <c r="EA35" s="638"/>
      <c r="EB35" s="638"/>
      <c r="EC35" s="652"/>
    </row>
    <row r="36" spans="2:133" ht="11.25" customHeight="1" x14ac:dyDescent="0.15">
      <c r="B36" s="624" t="s">
        <v>332</v>
      </c>
      <c r="C36" s="625"/>
      <c r="D36" s="625"/>
      <c r="E36" s="625"/>
      <c r="F36" s="625"/>
      <c r="G36" s="625"/>
      <c r="H36" s="625"/>
      <c r="I36" s="625"/>
      <c r="J36" s="625"/>
      <c r="K36" s="625"/>
      <c r="L36" s="625"/>
      <c r="M36" s="625"/>
      <c r="N36" s="625"/>
      <c r="O36" s="625"/>
      <c r="P36" s="625"/>
      <c r="Q36" s="626"/>
      <c r="R36" s="627">
        <v>211640</v>
      </c>
      <c r="S36" s="628"/>
      <c r="T36" s="628"/>
      <c r="U36" s="628"/>
      <c r="V36" s="628"/>
      <c r="W36" s="628"/>
      <c r="X36" s="628"/>
      <c r="Y36" s="629"/>
      <c r="Z36" s="663">
        <v>2.6</v>
      </c>
      <c r="AA36" s="663"/>
      <c r="AB36" s="663"/>
      <c r="AC36" s="663"/>
      <c r="AD36" s="664" t="s">
        <v>130</v>
      </c>
      <c r="AE36" s="664"/>
      <c r="AF36" s="664"/>
      <c r="AG36" s="664"/>
      <c r="AH36" s="664"/>
      <c r="AI36" s="664"/>
      <c r="AJ36" s="664"/>
      <c r="AK36" s="664"/>
      <c r="AL36" s="630" t="s">
        <v>130</v>
      </c>
      <c r="AM36" s="631"/>
      <c r="AN36" s="631"/>
      <c r="AO36" s="665"/>
      <c r="AP36" s="218"/>
      <c r="AQ36" s="670" t="s">
        <v>333</v>
      </c>
      <c r="AR36" s="671"/>
      <c r="AS36" s="671"/>
      <c r="AT36" s="671"/>
      <c r="AU36" s="671"/>
      <c r="AV36" s="671"/>
      <c r="AW36" s="671"/>
      <c r="AX36" s="671"/>
      <c r="AY36" s="672"/>
      <c r="AZ36" s="673">
        <v>1015866</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7992</v>
      </c>
      <c r="BW36" s="674"/>
      <c r="BX36" s="674"/>
      <c r="BY36" s="674"/>
      <c r="BZ36" s="674"/>
      <c r="CA36" s="674"/>
      <c r="CB36" s="675"/>
      <c r="CD36" s="624" t="s">
        <v>335</v>
      </c>
      <c r="CE36" s="625"/>
      <c r="CF36" s="625"/>
      <c r="CG36" s="625"/>
      <c r="CH36" s="625"/>
      <c r="CI36" s="625"/>
      <c r="CJ36" s="625"/>
      <c r="CK36" s="625"/>
      <c r="CL36" s="625"/>
      <c r="CM36" s="625"/>
      <c r="CN36" s="625"/>
      <c r="CO36" s="625"/>
      <c r="CP36" s="625"/>
      <c r="CQ36" s="626"/>
      <c r="CR36" s="627">
        <v>1544741</v>
      </c>
      <c r="CS36" s="628"/>
      <c r="CT36" s="628"/>
      <c r="CU36" s="628"/>
      <c r="CV36" s="628"/>
      <c r="CW36" s="628"/>
      <c r="CX36" s="628"/>
      <c r="CY36" s="629"/>
      <c r="CZ36" s="630">
        <v>19.600000000000001</v>
      </c>
      <c r="DA36" s="638"/>
      <c r="DB36" s="638"/>
      <c r="DC36" s="639"/>
      <c r="DD36" s="633">
        <v>985355</v>
      </c>
      <c r="DE36" s="628"/>
      <c r="DF36" s="628"/>
      <c r="DG36" s="628"/>
      <c r="DH36" s="628"/>
      <c r="DI36" s="628"/>
      <c r="DJ36" s="628"/>
      <c r="DK36" s="629"/>
      <c r="DL36" s="633">
        <v>694101</v>
      </c>
      <c r="DM36" s="628"/>
      <c r="DN36" s="628"/>
      <c r="DO36" s="628"/>
      <c r="DP36" s="628"/>
      <c r="DQ36" s="628"/>
      <c r="DR36" s="628"/>
      <c r="DS36" s="628"/>
      <c r="DT36" s="628"/>
      <c r="DU36" s="628"/>
      <c r="DV36" s="629"/>
      <c r="DW36" s="630">
        <v>14.7</v>
      </c>
      <c r="DX36" s="638"/>
      <c r="DY36" s="638"/>
      <c r="DZ36" s="638"/>
      <c r="EA36" s="638"/>
      <c r="EB36" s="638"/>
      <c r="EC36" s="652"/>
    </row>
    <row r="37" spans="2:133" ht="11.25" customHeight="1" x14ac:dyDescent="0.15">
      <c r="B37" s="624" t="s">
        <v>336</v>
      </c>
      <c r="C37" s="625"/>
      <c r="D37" s="625"/>
      <c r="E37" s="625"/>
      <c r="F37" s="625"/>
      <c r="G37" s="625"/>
      <c r="H37" s="625"/>
      <c r="I37" s="625"/>
      <c r="J37" s="625"/>
      <c r="K37" s="625"/>
      <c r="L37" s="625"/>
      <c r="M37" s="625"/>
      <c r="N37" s="625"/>
      <c r="O37" s="625"/>
      <c r="P37" s="625"/>
      <c r="Q37" s="626"/>
      <c r="R37" s="627">
        <v>56605</v>
      </c>
      <c r="S37" s="628"/>
      <c r="T37" s="628"/>
      <c r="U37" s="628"/>
      <c r="V37" s="628"/>
      <c r="W37" s="628"/>
      <c r="X37" s="628"/>
      <c r="Y37" s="629"/>
      <c r="Z37" s="663">
        <v>0.7</v>
      </c>
      <c r="AA37" s="663"/>
      <c r="AB37" s="663"/>
      <c r="AC37" s="663"/>
      <c r="AD37" s="664">
        <v>8148</v>
      </c>
      <c r="AE37" s="664"/>
      <c r="AF37" s="664"/>
      <c r="AG37" s="664"/>
      <c r="AH37" s="664"/>
      <c r="AI37" s="664"/>
      <c r="AJ37" s="664"/>
      <c r="AK37" s="664"/>
      <c r="AL37" s="630">
        <v>0.2</v>
      </c>
      <c r="AM37" s="631"/>
      <c r="AN37" s="631"/>
      <c r="AO37" s="665"/>
      <c r="AQ37" s="658" t="s">
        <v>337</v>
      </c>
      <c r="AR37" s="659"/>
      <c r="AS37" s="659"/>
      <c r="AT37" s="659"/>
      <c r="AU37" s="659"/>
      <c r="AV37" s="659"/>
      <c r="AW37" s="659"/>
      <c r="AX37" s="659"/>
      <c r="AY37" s="660"/>
      <c r="AZ37" s="627">
        <v>367479</v>
      </c>
      <c r="BA37" s="628"/>
      <c r="BB37" s="628"/>
      <c r="BC37" s="628"/>
      <c r="BD37" s="636"/>
      <c r="BE37" s="636"/>
      <c r="BF37" s="661"/>
      <c r="BG37" s="624" t="s">
        <v>338</v>
      </c>
      <c r="BH37" s="625"/>
      <c r="BI37" s="625"/>
      <c r="BJ37" s="625"/>
      <c r="BK37" s="625"/>
      <c r="BL37" s="625"/>
      <c r="BM37" s="625"/>
      <c r="BN37" s="625"/>
      <c r="BO37" s="625"/>
      <c r="BP37" s="625"/>
      <c r="BQ37" s="625"/>
      <c r="BR37" s="625"/>
      <c r="BS37" s="625"/>
      <c r="BT37" s="625"/>
      <c r="BU37" s="626"/>
      <c r="BV37" s="627">
        <v>-37334</v>
      </c>
      <c r="BW37" s="628"/>
      <c r="BX37" s="628"/>
      <c r="BY37" s="628"/>
      <c r="BZ37" s="628"/>
      <c r="CA37" s="628"/>
      <c r="CB37" s="662"/>
      <c r="CD37" s="624" t="s">
        <v>339</v>
      </c>
      <c r="CE37" s="625"/>
      <c r="CF37" s="625"/>
      <c r="CG37" s="625"/>
      <c r="CH37" s="625"/>
      <c r="CI37" s="625"/>
      <c r="CJ37" s="625"/>
      <c r="CK37" s="625"/>
      <c r="CL37" s="625"/>
      <c r="CM37" s="625"/>
      <c r="CN37" s="625"/>
      <c r="CO37" s="625"/>
      <c r="CP37" s="625"/>
      <c r="CQ37" s="626"/>
      <c r="CR37" s="627">
        <v>745802</v>
      </c>
      <c r="CS37" s="636"/>
      <c r="CT37" s="636"/>
      <c r="CU37" s="636"/>
      <c r="CV37" s="636"/>
      <c r="CW37" s="636"/>
      <c r="CX37" s="636"/>
      <c r="CY37" s="637"/>
      <c r="CZ37" s="630">
        <v>9.5</v>
      </c>
      <c r="DA37" s="638"/>
      <c r="DB37" s="638"/>
      <c r="DC37" s="639"/>
      <c r="DD37" s="633">
        <v>482902</v>
      </c>
      <c r="DE37" s="636"/>
      <c r="DF37" s="636"/>
      <c r="DG37" s="636"/>
      <c r="DH37" s="636"/>
      <c r="DI37" s="636"/>
      <c r="DJ37" s="636"/>
      <c r="DK37" s="637"/>
      <c r="DL37" s="633">
        <v>481691</v>
      </c>
      <c r="DM37" s="636"/>
      <c r="DN37" s="636"/>
      <c r="DO37" s="636"/>
      <c r="DP37" s="636"/>
      <c r="DQ37" s="636"/>
      <c r="DR37" s="636"/>
      <c r="DS37" s="636"/>
      <c r="DT37" s="636"/>
      <c r="DU37" s="636"/>
      <c r="DV37" s="637"/>
      <c r="DW37" s="630">
        <v>10.199999999999999</v>
      </c>
      <c r="DX37" s="638"/>
      <c r="DY37" s="638"/>
      <c r="DZ37" s="638"/>
      <c r="EA37" s="638"/>
      <c r="EB37" s="638"/>
      <c r="EC37" s="652"/>
    </row>
    <row r="38" spans="2:133" ht="11.25" customHeight="1" x14ac:dyDescent="0.15">
      <c r="B38" s="624" t="s">
        <v>340</v>
      </c>
      <c r="C38" s="625"/>
      <c r="D38" s="625"/>
      <c r="E38" s="625"/>
      <c r="F38" s="625"/>
      <c r="G38" s="625"/>
      <c r="H38" s="625"/>
      <c r="I38" s="625"/>
      <c r="J38" s="625"/>
      <c r="K38" s="625"/>
      <c r="L38" s="625"/>
      <c r="M38" s="625"/>
      <c r="N38" s="625"/>
      <c r="O38" s="625"/>
      <c r="P38" s="625"/>
      <c r="Q38" s="626"/>
      <c r="R38" s="627">
        <v>586948</v>
      </c>
      <c r="S38" s="628"/>
      <c r="T38" s="628"/>
      <c r="U38" s="628"/>
      <c r="V38" s="628"/>
      <c r="W38" s="628"/>
      <c r="X38" s="628"/>
      <c r="Y38" s="629"/>
      <c r="Z38" s="663">
        <v>7.2</v>
      </c>
      <c r="AA38" s="663"/>
      <c r="AB38" s="663"/>
      <c r="AC38" s="663"/>
      <c r="AD38" s="664" t="s">
        <v>248</v>
      </c>
      <c r="AE38" s="664"/>
      <c r="AF38" s="664"/>
      <c r="AG38" s="664"/>
      <c r="AH38" s="664"/>
      <c r="AI38" s="664"/>
      <c r="AJ38" s="664"/>
      <c r="AK38" s="664"/>
      <c r="AL38" s="630" t="s">
        <v>130</v>
      </c>
      <c r="AM38" s="631"/>
      <c r="AN38" s="631"/>
      <c r="AO38" s="665"/>
      <c r="AQ38" s="658" t="s">
        <v>341</v>
      </c>
      <c r="AR38" s="659"/>
      <c r="AS38" s="659"/>
      <c r="AT38" s="659"/>
      <c r="AU38" s="659"/>
      <c r="AV38" s="659"/>
      <c r="AW38" s="659"/>
      <c r="AX38" s="659"/>
      <c r="AY38" s="660"/>
      <c r="AZ38" s="627">
        <v>43451</v>
      </c>
      <c r="BA38" s="628"/>
      <c r="BB38" s="628"/>
      <c r="BC38" s="628"/>
      <c r="BD38" s="636"/>
      <c r="BE38" s="636"/>
      <c r="BF38" s="661"/>
      <c r="BG38" s="624" t="s">
        <v>342</v>
      </c>
      <c r="BH38" s="625"/>
      <c r="BI38" s="625"/>
      <c r="BJ38" s="625"/>
      <c r="BK38" s="625"/>
      <c r="BL38" s="625"/>
      <c r="BM38" s="625"/>
      <c r="BN38" s="625"/>
      <c r="BO38" s="625"/>
      <c r="BP38" s="625"/>
      <c r="BQ38" s="625"/>
      <c r="BR38" s="625"/>
      <c r="BS38" s="625"/>
      <c r="BT38" s="625"/>
      <c r="BU38" s="626"/>
      <c r="BV38" s="627">
        <v>1399</v>
      </c>
      <c r="BW38" s="628"/>
      <c r="BX38" s="628"/>
      <c r="BY38" s="628"/>
      <c r="BZ38" s="628"/>
      <c r="CA38" s="628"/>
      <c r="CB38" s="662"/>
      <c r="CD38" s="624" t="s">
        <v>343</v>
      </c>
      <c r="CE38" s="625"/>
      <c r="CF38" s="625"/>
      <c r="CG38" s="625"/>
      <c r="CH38" s="625"/>
      <c r="CI38" s="625"/>
      <c r="CJ38" s="625"/>
      <c r="CK38" s="625"/>
      <c r="CL38" s="625"/>
      <c r="CM38" s="625"/>
      <c r="CN38" s="625"/>
      <c r="CO38" s="625"/>
      <c r="CP38" s="625"/>
      <c r="CQ38" s="626"/>
      <c r="CR38" s="627">
        <v>1013366</v>
      </c>
      <c r="CS38" s="628"/>
      <c r="CT38" s="628"/>
      <c r="CU38" s="628"/>
      <c r="CV38" s="628"/>
      <c r="CW38" s="628"/>
      <c r="CX38" s="628"/>
      <c r="CY38" s="629"/>
      <c r="CZ38" s="630">
        <v>12.9</v>
      </c>
      <c r="DA38" s="638"/>
      <c r="DB38" s="638"/>
      <c r="DC38" s="639"/>
      <c r="DD38" s="633">
        <v>888811</v>
      </c>
      <c r="DE38" s="628"/>
      <c r="DF38" s="628"/>
      <c r="DG38" s="628"/>
      <c r="DH38" s="628"/>
      <c r="DI38" s="628"/>
      <c r="DJ38" s="628"/>
      <c r="DK38" s="629"/>
      <c r="DL38" s="633">
        <v>559489</v>
      </c>
      <c r="DM38" s="628"/>
      <c r="DN38" s="628"/>
      <c r="DO38" s="628"/>
      <c r="DP38" s="628"/>
      <c r="DQ38" s="628"/>
      <c r="DR38" s="628"/>
      <c r="DS38" s="628"/>
      <c r="DT38" s="628"/>
      <c r="DU38" s="628"/>
      <c r="DV38" s="629"/>
      <c r="DW38" s="630">
        <v>11.8</v>
      </c>
      <c r="DX38" s="638"/>
      <c r="DY38" s="638"/>
      <c r="DZ38" s="638"/>
      <c r="EA38" s="638"/>
      <c r="EB38" s="638"/>
      <c r="EC38" s="652"/>
    </row>
    <row r="39" spans="2:133" ht="11.25" customHeight="1" x14ac:dyDescent="0.15">
      <c r="B39" s="624" t="s">
        <v>344</v>
      </c>
      <c r="C39" s="625"/>
      <c r="D39" s="625"/>
      <c r="E39" s="625"/>
      <c r="F39" s="625"/>
      <c r="G39" s="625"/>
      <c r="H39" s="625"/>
      <c r="I39" s="625"/>
      <c r="J39" s="625"/>
      <c r="K39" s="625"/>
      <c r="L39" s="625"/>
      <c r="M39" s="625"/>
      <c r="N39" s="625"/>
      <c r="O39" s="625"/>
      <c r="P39" s="625"/>
      <c r="Q39" s="626"/>
      <c r="R39" s="627" t="s">
        <v>130</v>
      </c>
      <c r="S39" s="628"/>
      <c r="T39" s="628"/>
      <c r="U39" s="628"/>
      <c r="V39" s="628"/>
      <c r="W39" s="628"/>
      <c r="X39" s="628"/>
      <c r="Y39" s="629"/>
      <c r="Z39" s="663" t="s">
        <v>130</v>
      </c>
      <c r="AA39" s="663"/>
      <c r="AB39" s="663"/>
      <c r="AC39" s="663"/>
      <c r="AD39" s="664" t="s">
        <v>130</v>
      </c>
      <c r="AE39" s="664"/>
      <c r="AF39" s="664"/>
      <c r="AG39" s="664"/>
      <c r="AH39" s="664"/>
      <c r="AI39" s="664"/>
      <c r="AJ39" s="664"/>
      <c r="AK39" s="664"/>
      <c r="AL39" s="630" t="s">
        <v>130</v>
      </c>
      <c r="AM39" s="631"/>
      <c r="AN39" s="631"/>
      <c r="AO39" s="665"/>
      <c r="AQ39" s="658" t="s">
        <v>345</v>
      </c>
      <c r="AR39" s="659"/>
      <c r="AS39" s="659"/>
      <c r="AT39" s="659"/>
      <c r="AU39" s="659"/>
      <c r="AV39" s="659"/>
      <c r="AW39" s="659"/>
      <c r="AX39" s="659"/>
      <c r="AY39" s="660"/>
      <c r="AZ39" s="627">
        <v>2500</v>
      </c>
      <c r="BA39" s="628"/>
      <c r="BB39" s="628"/>
      <c r="BC39" s="628"/>
      <c r="BD39" s="636"/>
      <c r="BE39" s="636"/>
      <c r="BF39" s="661"/>
      <c r="BG39" s="624" t="s">
        <v>346</v>
      </c>
      <c r="BH39" s="625"/>
      <c r="BI39" s="625"/>
      <c r="BJ39" s="625"/>
      <c r="BK39" s="625"/>
      <c r="BL39" s="625"/>
      <c r="BM39" s="625"/>
      <c r="BN39" s="625"/>
      <c r="BO39" s="625"/>
      <c r="BP39" s="625"/>
      <c r="BQ39" s="625"/>
      <c r="BR39" s="625"/>
      <c r="BS39" s="625"/>
      <c r="BT39" s="625"/>
      <c r="BU39" s="626"/>
      <c r="BV39" s="627">
        <v>2093</v>
      </c>
      <c r="BW39" s="628"/>
      <c r="BX39" s="628"/>
      <c r="BY39" s="628"/>
      <c r="BZ39" s="628"/>
      <c r="CA39" s="628"/>
      <c r="CB39" s="662"/>
      <c r="CD39" s="624" t="s">
        <v>347</v>
      </c>
      <c r="CE39" s="625"/>
      <c r="CF39" s="625"/>
      <c r="CG39" s="625"/>
      <c r="CH39" s="625"/>
      <c r="CI39" s="625"/>
      <c r="CJ39" s="625"/>
      <c r="CK39" s="625"/>
      <c r="CL39" s="625"/>
      <c r="CM39" s="625"/>
      <c r="CN39" s="625"/>
      <c r="CO39" s="625"/>
      <c r="CP39" s="625"/>
      <c r="CQ39" s="626"/>
      <c r="CR39" s="627">
        <v>136497</v>
      </c>
      <c r="CS39" s="636"/>
      <c r="CT39" s="636"/>
      <c r="CU39" s="636"/>
      <c r="CV39" s="636"/>
      <c r="CW39" s="636"/>
      <c r="CX39" s="636"/>
      <c r="CY39" s="637"/>
      <c r="CZ39" s="630">
        <v>1.7</v>
      </c>
      <c r="DA39" s="638"/>
      <c r="DB39" s="638"/>
      <c r="DC39" s="639"/>
      <c r="DD39" s="633">
        <v>52838</v>
      </c>
      <c r="DE39" s="636"/>
      <c r="DF39" s="636"/>
      <c r="DG39" s="636"/>
      <c r="DH39" s="636"/>
      <c r="DI39" s="636"/>
      <c r="DJ39" s="636"/>
      <c r="DK39" s="637"/>
      <c r="DL39" s="633" t="s">
        <v>248</v>
      </c>
      <c r="DM39" s="636"/>
      <c r="DN39" s="636"/>
      <c r="DO39" s="636"/>
      <c r="DP39" s="636"/>
      <c r="DQ39" s="636"/>
      <c r="DR39" s="636"/>
      <c r="DS39" s="636"/>
      <c r="DT39" s="636"/>
      <c r="DU39" s="636"/>
      <c r="DV39" s="637"/>
      <c r="DW39" s="630" t="s">
        <v>178</v>
      </c>
      <c r="DX39" s="638"/>
      <c r="DY39" s="638"/>
      <c r="DZ39" s="638"/>
      <c r="EA39" s="638"/>
      <c r="EB39" s="638"/>
      <c r="EC39" s="652"/>
    </row>
    <row r="40" spans="2:133" ht="11.25" customHeight="1" x14ac:dyDescent="0.15">
      <c r="B40" s="624" t="s">
        <v>348</v>
      </c>
      <c r="C40" s="625"/>
      <c r="D40" s="625"/>
      <c r="E40" s="625"/>
      <c r="F40" s="625"/>
      <c r="G40" s="625"/>
      <c r="H40" s="625"/>
      <c r="I40" s="625"/>
      <c r="J40" s="625"/>
      <c r="K40" s="625"/>
      <c r="L40" s="625"/>
      <c r="M40" s="625"/>
      <c r="N40" s="625"/>
      <c r="O40" s="625"/>
      <c r="P40" s="625"/>
      <c r="Q40" s="626"/>
      <c r="R40" s="627">
        <v>47348</v>
      </c>
      <c r="S40" s="628"/>
      <c r="T40" s="628"/>
      <c r="U40" s="628"/>
      <c r="V40" s="628"/>
      <c r="W40" s="628"/>
      <c r="X40" s="628"/>
      <c r="Y40" s="629"/>
      <c r="Z40" s="663">
        <v>0.6</v>
      </c>
      <c r="AA40" s="663"/>
      <c r="AB40" s="663"/>
      <c r="AC40" s="663"/>
      <c r="AD40" s="664" t="s">
        <v>130</v>
      </c>
      <c r="AE40" s="664"/>
      <c r="AF40" s="664"/>
      <c r="AG40" s="664"/>
      <c r="AH40" s="664"/>
      <c r="AI40" s="664"/>
      <c r="AJ40" s="664"/>
      <c r="AK40" s="664"/>
      <c r="AL40" s="630" t="s">
        <v>248</v>
      </c>
      <c r="AM40" s="631"/>
      <c r="AN40" s="631"/>
      <c r="AO40" s="665"/>
      <c r="AQ40" s="658" t="s">
        <v>349</v>
      </c>
      <c r="AR40" s="659"/>
      <c r="AS40" s="659"/>
      <c r="AT40" s="659"/>
      <c r="AU40" s="659"/>
      <c r="AV40" s="659"/>
      <c r="AW40" s="659"/>
      <c r="AX40" s="659"/>
      <c r="AY40" s="660"/>
      <c r="AZ40" s="627" t="s">
        <v>178</v>
      </c>
      <c r="BA40" s="628"/>
      <c r="BB40" s="628"/>
      <c r="BC40" s="628"/>
      <c r="BD40" s="636"/>
      <c r="BE40" s="636"/>
      <c r="BF40" s="661"/>
      <c r="BG40" s="666" t="s">
        <v>350</v>
      </c>
      <c r="BH40" s="667"/>
      <c r="BI40" s="667"/>
      <c r="BJ40" s="667"/>
      <c r="BK40" s="667"/>
      <c r="BL40" s="219"/>
      <c r="BM40" s="625" t="s">
        <v>351</v>
      </c>
      <c r="BN40" s="625"/>
      <c r="BO40" s="625"/>
      <c r="BP40" s="625"/>
      <c r="BQ40" s="625"/>
      <c r="BR40" s="625"/>
      <c r="BS40" s="625"/>
      <c r="BT40" s="625"/>
      <c r="BU40" s="626"/>
      <c r="BV40" s="627">
        <v>92</v>
      </c>
      <c r="BW40" s="628"/>
      <c r="BX40" s="628"/>
      <c r="BY40" s="628"/>
      <c r="BZ40" s="628"/>
      <c r="CA40" s="628"/>
      <c r="CB40" s="662"/>
      <c r="CD40" s="624" t="s">
        <v>352</v>
      </c>
      <c r="CE40" s="625"/>
      <c r="CF40" s="625"/>
      <c r="CG40" s="625"/>
      <c r="CH40" s="625"/>
      <c r="CI40" s="625"/>
      <c r="CJ40" s="625"/>
      <c r="CK40" s="625"/>
      <c r="CL40" s="625"/>
      <c r="CM40" s="625"/>
      <c r="CN40" s="625"/>
      <c r="CO40" s="625"/>
      <c r="CP40" s="625"/>
      <c r="CQ40" s="626"/>
      <c r="CR40" s="627">
        <v>8000</v>
      </c>
      <c r="CS40" s="628"/>
      <c r="CT40" s="628"/>
      <c r="CU40" s="628"/>
      <c r="CV40" s="628"/>
      <c r="CW40" s="628"/>
      <c r="CX40" s="628"/>
      <c r="CY40" s="629"/>
      <c r="CZ40" s="630">
        <v>0.1</v>
      </c>
      <c r="DA40" s="638"/>
      <c r="DB40" s="638"/>
      <c r="DC40" s="639"/>
      <c r="DD40" s="633" t="s">
        <v>130</v>
      </c>
      <c r="DE40" s="628"/>
      <c r="DF40" s="628"/>
      <c r="DG40" s="628"/>
      <c r="DH40" s="628"/>
      <c r="DI40" s="628"/>
      <c r="DJ40" s="628"/>
      <c r="DK40" s="629"/>
      <c r="DL40" s="633" t="s">
        <v>130</v>
      </c>
      <c r="DM40" s="628"/>
      <c r="DN40" s="628"/>
      <c r="DO40" s="628"/>
      <c r="DP40" s="628"/>
      <c r="DQ40" s="628"/>
      <c r="DR40" s="628"/>
      <c r="DS40" s="628"/>
      <c r="DT40" s="628"/>
      <c r="DU40" s="628"/>
      <c r="DV40" s="629"/>
      <c r="DW40" s="630" t="s">
        <v>130</v>
      </c>
      <c r="DX40" s="638"/>
      <c r="DY40" s="638"/>
      <c r="DZ40" s="638"/>
      <c r="EA40" s="638"/>
      <c r="EB40" s="638"/>
      <c r="EC40" s="652"/>
    </row>
    <row r="41" spans="2:133" ht="11.25" customHeight="1" x14ac:dyDescent="0.15">
      <c r="B41" s="608" t="s">
        <v>353</v>
      </c>
      <c r="C41" s="609"/>
      <c r="D41" s="609"/>
      <c r="E41" s="609"/>
      <c r="F41" s="609"/>
      <c r="G41" s="609"/>
      <c r="H41" s="609"/>
      <c r="I41" s="609"/>
      <c r="J41" s="609"/>
      <c r="K41" s="609"/>
      <c r="L41" s="609"/>
      <c r="M41" s="609"/>
      <c r="N41" s="609"/>
      <c r="O41" s="609"/>
      <c r="P41" s="609"/>
      <c r="Q41" s="610"/>
      <c r="R41" s="611">
        <v>8162322</v>
      </c>
      <c r="S41" s="649"/>
      <c r="T41" s="649"/>
      <c r="U41" s="649"/>
      <c r="V41" s="649"/>
      <c r="W41" s="649"/>
      <c r="X41" s="649"/>
      <c r="Y41" s="653"/>
      <c r="Z41" s="654">
        <v>100</v>
      </c>
      <c r="AA41" s="654"/>
      <c r="AB41" s="654"/>
      <c r="AC41" s="654"/>
      <c r="AD41" s="655">
        <v>4677106</v>
      </c>
      <c r="AE41" s="655"/>
      <c r="AF41" s="655"/>
      <c r="AG41" s="655"/>
      <c r="AH41" s="655"/>
      <c r="AI41" s="655"/>
      <c r="AJ41" s="655"/>
      <c r="AK41" s="655"/>
      <c r="AL41" s="614">
        <v>100</v>
      </c>
      <c r="AM41" s="656"/>
      <c r="AN41" s="656"/>
      <c r="AO41" s="657"/>
      <c r="AQ41" s="658" t="s">
        <v>354</v>
      </c>
      <c r="AR41" s="659"/>
      <c r="AS41" s="659"/>
      <c r="AT41" s="659"/>
      <c r="AU41" s="659"/>
      <c r="AV41" s="659"/>
      <c r="AW41" s="659"/>
      <c r="AX41" s="659"/>
      <c r="AY41" s="660"/>
      <c r="AZ41" s="627">
        <v>143000</v>
      </c>
      <c r="BA41" s="628"/>
      <c r="BB41" s="628"/>
      <c r="BC41" s="628"/>
      <c r="BD41" s="636"/>
      <c r="BE41" s="636"/>
      <c r="BF41" s="661"/>
      <c r="BG41" s="666"/>
      <c r="BH41" s="667"/>
      <c r="BI41" s="667"/>
      <c r="BJ41" s="667"/>
      <c r="BK41" s="667"/>
      <c r="BL41" s="219"/>
      <c r="BM41" s="625" t="s">
        <v>355</v>
      </c>
      <c r="BN41" s="625"/>
      <c r="BO41" s="625"/>
      <c r="BP41" s="625"/>
      <c r="BQ41" s="625"/>
      <c r="BR41" s="625"/>
      <c r="BS41" s="625"/>
      <c r="BT41" s="625"/>
      <c r="BU41" s="626"/>
      <c r="BV41" s="627" t="s">
        <v>248</v>
      </c>
      <c r="BW41" s="628"/>
      <c r="BX41" s="628"/>
      <c r="BY41" s="628"/>
      <c r="BZ41" s="628"/>
      <c r="CA41" s="628"/>
      <c r="CB41" s="662"/>
      <c r="CD41" s="624" t="s">
        <v>356</v>
      </c>
      <c r="CE41" s="625"/>
      <c r="CF41" s="625"/>
      <c r="CG41" s="625"/>
      <c r="CH41" s="625"/>
      <c r="CI41" s="625"/>
      <c r="CJ41" s="625"/>
      <c r="CK41" s="625"/>
      <c r="CL41" s="625"/>
      <c r="CM41" s="625"/>
      <c r="CN41" s="625"/>
      <c r="CO41" s="625"/>
      <c r="CP41" s="625"/>
      <c r="CQ41" s="626"/>
      <c r="CR41" s="627" t="s">
        <v>130</v>
      </c>
      <c r="CS41" s="636"/>
      <c r="CT41" s="636"/>
      <c r="CU41" s="636"/>
      <c r="CV41" s="636"/>
      <c r="CW41" s="636"/>
      <c r="CX41" s="636"/>
      <c r="CY41" s="637"/>
      <c r="CZ41" s="630" t="s">
        <v>248</v>
      </c>
      <c r="DA41" s="638"/>
      <c r="DB41" s="638"/>
      <c r="DC41" s="639"/>
      <c r="DD41" s="633" t="s">
        <v>248</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357</v>
      </c>
      <c r="AR42" s="647"/>
      <c r="AS42" s="647"/>
      <c r="AT42" s="647"/>
      <c r="AU42" s="647"/>
      <c r="AV42" s="647"/>
      <c r="AW42" s="647"/>
      <c r="AX42" s="647"/>
      <c r="AY42" s="648"/>
      <c r="AZ42" s="611">
        <v>459436</v>
      </c>
      <c r="BA42" s="649"/>
      <c r="BB42" s="649"/>
      <c r="BC42" s="649"/>
      <c r="BD42" s="612"/>
      <c r="BE42" s="612"/>
      <c r="BF42" s="650"/>
      <c r="BG42" s="668"/>
      <c r="BH42" s="669"/>
      <c r="BI42" s="669"/>
      <c r="BJ42" s="669"/>
      <c r="BK42" s="669"/>
      <c r="BL42" s="220"/>
      <c r="BM42" s="609" t="s">
        <v>358</v>
      </c>
      <c r="BN42" s="609"/>
      <c r="BO42" s="609"/>
      <c r="BP42" s="609"/>
      <c r="BQ42" s="609"/>
      <c r="BR42" s="609"/>
      <c r="BS42" s="609"/>
      <c r="BT42" s="609"/>
      <c r="BU42" s="610"/>
      <c r="BV42" s="611">
        <v>407</v>
      </c>
      <c r="BW42" s="649"/>
      <c r="BX42" s="649"/>
      <c r="BY42" s="649"/>
      <c r="BZ42" s="649"/>
      <c r="CA42" s="649"/>
      <c r="CB42" s="651"/>
      <c r="CD42" s="624" t="s">
        <v>359</v>
      </c>
      <c r="CE42" s="625"/>
      <c r="CF42" s="625"/>
      <c r="CG42" s="625"/>
      <c r="CH42" s="625"/>
      <c r="CI42" s="625"/>
      <c r="CJ42" s="625"/>
      <c r="CK42" s="625"/>
      <c r="CL42" s="625"/>
      <c r="CM42" s="625"/>
      <c r="CN42" s="625"/>
      <c r="CO42" s="625"/>
      <c r="CP42" s="625"/>
      <c r="CQ42" s="626"/>
      <c r="CR42" s="627">
        <v>501814</v>
      </c>
      <c r="CS42" s="636"/>
      <c r="CT42" s="636"/>
      <c r="CU42" s="636"/>
      <c r="CV42" s="636"/>
      <c r="CW42" s="636"/>
      <c r="CX42" s="636"/>
      <c r="CY42" s="637"/>
      <c r="CZ42" s="630">
        <v>6.4</v>
      </c>
      <c r="DA42" s="638"/>
      <c r="DB42" s="638"/>
      <c r="DC42" s="639"/>
      <c r="DD42" s="633">
        <v>19259</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0" t="s">
        <v>360</v>
      </c>
      <c r="CD43" s="624" t="s">
        <v>361</v>
      </c>
      <c r="CE43" s="625"/>
      <c r="CF43" s="625"/>
      <c r="CG43" s="625"/>
      <c r="CH43" s="625"/>
      <c r="CI43" s="625"/>
      <c r="CJ43" s="625"/>
      <c r="CK43" s="625"/>
      <c r="CL43" s="625"/>
      <c r="CM43" s="625"/>
      <c r="CN43" s="625"/>
      <c r="CO43" s="625"/>
      <c r="CP43" s="625"/>
      <c r="CQ43" s="626"/>
      <c r="CR43" s="627" t="s">
        <v>130</v>
      </c>
      <c r="CS43" s="636"/>
      <c r="CT43" s="636"/>
      <c r="CU43" s="636"/>
      <c r="CV43" s="636"/>
      <c r="CW43" s="636"/>
      <c r="CX43" s="636"/>
      <c r="CY43" s="637"/>
      <c r="CZ43" s="630" t="s">
        <v>248</v>
      </c>
      <c r="DA43" s="638"/>
      <c r="DB43" s="638"/>
      <c r="DC43" s="639"/>
      <c r="DD43" s="633" t="s">
        <v>248</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362</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310</v>
      </c>
      <c r="CE44" s="641"/>
      <c r="CF44" s="624" t="s">
        <v>363</v>
      </c>
      <c r="CG44" s="625"/>
      <c r="CH44" s="625"/>
      <c r="CI44" s="625"/>
      <c r="CJ44" s="625"/>
      <c r="CK44" s="625"/>
      <c r="CL44" s="625"/>
      <c r="CM44" s="625"/>
      <c r="CN44" s="625"/>
      <c r="CO44" s="625"/>
      <c r="CP44" s="625"/>
      <c r="CQ44" s="626"/>
      <c r="CR44" s="627">
        <v>501814</v>
      </c>
      <c r="CS44" s="628"/>
      <c r="CT44" s="628"/>
      <c r="CU44" s="628"/>
      <c r="CV44" s="628"/>
      <c r="CW44" s="628"/>
      <c r="CX44" s="628"/>
      <c r="CY44" s="629"/>
      <c r="CZ44" s="630">
        <v>6.4</v>
      </c>
      <c r="DA44" s="631"/>
      <c r="DB44" s="631"/>
      <c r="DC44" s="632"/>
      <c r="DD44" s="633">
        <v>19259</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364</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365</v>
      </c>
      <c r="CG45" s="625"/>
      <c r="CH45" s="625"/>
      <c r="CI45" s="625"/>
      <c r="CJ45" s="625"/>
      <c r="CK45" s="625"/>
      <c r="CL45" s="625"/>
      <c r="CM45" s="625"/>
      <c r="CN45" s="625"/>
      <c r="CO45" s="625"/>
      <c r="CP45" s="625"/>
      <c r="CQ45" s="626"/>
      <c r="CR45" s="627">
        <v>129780</v>
      </c>
      <c r="CS45" s="636"/>
      <c r="CT45" s="636"/>
      <c r="CU45" s="636"/>
      <c r="CV45" s="636"/>
      <c r="CW45" s="636"/>
      <c r="CX45" s="636"/>
      <c r="CY45" s="637"/>
      <c r="CZ45" s="630">
        <v>1.6</v>
      </c>
      <c r="DA45" s="638"/>
      <c r="DB45" s="638"/>
      <c r="DC45" s="639"/>
      <c r="DD45" s="633">
        <v>3153</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1"/>
      <c r="CD46" s="642"/>
      <c r="CE46" s="643"/>
      <c r="CF46" s="624" t="s">
        <v>366</v>
      </c>
      <c r="CG46" s="625"/>
      <c r="CH46" s="625"/>
      <c r="CI46" s="625"/>
      <c r="CJ46" s="625"/>
      <c r="CK46" s="625"/>
      <c r="CL46" s="625"/>
      <c r="CM46" s="625"/>
      <c r="CN46" s="625"/>
      <c r="CO46" s="625"/>
      <c r="CP46" s="625"/>
      <c r="CQ46" s="626"/>
      <c r="CR46" s="627">
        <v>314205</v>
      </c>
      <c r="CS46" s="628"/>
      <c r="CT46" s="628"/>
      <c r="CU46" s="628"/>
      <c r="CV46" s="628"/>
      <c r="CW46" s="628"/>
      <c r="CX46" s="628"/>
      <c r="CY46" s="629"/>
      <c r="CZ46" s="630">
        <v>4</v>
      </c>
      <c r="DA46" s="631"/>
      <c r="DB46" s="631"/>
      <c r="DC46" s="632"/>
      <c r="DD46" s="633">
        <v>11898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1"/>
      <c r="CD47" s="642"/>
      <c r="CE47" s="643"/>
      <c r="CF47" s="624" t="s">
        <v>367</v>
      </c>
      <c r="CG47" s="625"/>
      <c r="CH47" s="625"/>
      <c r="CI47" s="625"/>
      <c r="CJ47" s="625"/>
      <c r="CK47" s="625"/>
      <c r="CL47" s="625"/>
      <c r="CM47" s="625"/>
      <c r="CN47" s="625"/>
      <c r="CO47" s="625"/>
      <c r="CP47" s="625"/>
      <c r="CQ47" s="626"/>
      <c r="CR47" s="627" t="s">
        <v>248</v>
      </c>
      <c r="CS47" s="636"/>
      <c r="CT47" s="636"/>
      <c r="CU47" s="636"/>
      <c r="CV47" s="636"/>
      <c r="CW47" s="636"/>
      <c r="CX47" s="636"/>
      <c r="CY47" s="637"/>
      <c r="CZ47" s="630" t="s">
        <v>130</v>
      </c>
      <c r="DA47" s="638"/>
      <c r="DB47" s="638"/>
      <c r="DC47" s="639"/>
      <c r="DD47" s="633" t="s">
        <v>248</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1"/>
      <c r="CD48" s="644"/>
      <c r="CE48" s="645"/>
      <c r="CF48" s="624" t="s">
        <v>368</v>
      </c>
      <c r="CG48" s="625"/>
      <c r="CH48" s="625"/>
      <c r="CI48" s="625"/>
      <c r="CJ48" s="625"/>
      <c r="CK48" s="625"/>
      <c r="CL48" s="625"/>
      <c r="CM48" s="625"/>
      <c r="CN48" s="625"/>
      <c r="CO48" s="625"/>
      <c r="CP48" s="625"/>
      <c r="CQ48" s="626"/>
      <c r="CR48" s="627" t="s">
        <v>130</v>
      </c>
      <c r="CS48" s="628"/>
      <c r="CT48" s="628"/>
      <c r="CU48" s="628"/>
      <c r="CV48" s="628"/>
      <c r="CW48" s="628"/>
      <c r="CX48" s="628"/>
      <c r="CY48" s="629"/>
      <c r="CZ48" s="630" t="s">
        <v>248</v>
      </c>
      <c r="DA48" s="631"/>
      <c r="DB48" s="631"/>
      <c r="DC48" s="632"/>
      <c r="DD48" s="633" t="s">
        <v>130</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1"/>
      <c r="CD49" s="608" t="s">
        <v>369</v>
      </c>
      <c r="CE49" s="609"/>
      <c r="CF49" s="609"/>
      <c r="CG49" s="609"/>
      <c r="CH49" s="609"/>
      <c r="CI49" s="609"/>
      <c r="CJ49" s="609"/>
      <c r="CK49" s="609"/>
      <c r="CL49" s="609"/>
      <c r="CM49" s="609"/>
      <c r="CN49" s="609"/>
      <c r="CO49" s="609"/>
      <c r="CP49" s="609"/>
      <c r="CQ49" s="610"/>
      <c r="CR49" s="611">
        <v>7879426</v>
      </c>
      <c r="CS49" s="612"/>
      <c r="CT49" s="612"/>
      <c r="CU49" s="612"/>
      <c r="CV49" s="612"/>
      <c r="CW49" s="612"/>
      <c r="CX49" s="612"/>
      <c r="CY49" s="613"/>
      <c r="CZ49" s="614">
        <v>100</v>
      </c>
      <c r="DA49" s="615"/>
      <c r="DB49" s="615"/>
      <c r="DC49" s="616"/>
      <c r="DD49" s="617">
        <v>5502738</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eVb/JxRrHEaKWrn2IXf11Wf7uq81QraphRvJBAisVDp4kDs43zbfYrbOAunFABjqjC2UmRmFYKf7NkpvWAm0VQ==" saltValue="rLNt+NdZEYHQsN3ig92Y1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06" t="s">
        <v>370</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07" t="s">
        <v>371</v>
      </c>
      <c r="DK2" s="1108"/>
      <c r="DL2" s="1108"/>
      <c r="DM2" s="1108"/>
      <c r="DN2" s="1108"/>
      <c r="DO2" s="1109"/>
      <c r="DP2" s="224"/>
      <c r="DQ2" s="1107" t="s">
        <v>372</v>
      </c>
      <c r="DR2" s="1108"/>
      <c r="DS2" s="1108"/>
      <c r="DT2" s="1108"/>
      <c r="DU2" s="1108"/>
      <c r="DV2" s="1108"/>
      <c r="DW2" s="1108"/>
      <c r="DX2" s="1108"/>
      <c r="DY2" s="1108"/>
      <c r="DZ2" s="110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110"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28"/>
      <c r="BA5" s="228"/>
      <c r="BB5" s="228"/>
      <c r="BC5" s="228"/>
      <c r="BD5" s="228"/>
      <c r="BE5" s="229"/>
      <c r="BF5" s="229"/>
      <c r="BG5" s="229"/>
      <c r="BH5" s="229"/>
      <c r="BI5" s="229"/>
      <c r="BJ5" s="229"/>
      <c r="BK5" s="229"/>
      <c r="BL5" s="229"/>
      <c r="BM5" s="229"/>
      <c r="BN5" s="229"/>
      <c r="BO5" s="229"/>
      <c r="BP5" s="229"/>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100" t="s">
        <v>389</v>
      </c>
      <c r="DH5" s="1101"/>
      <c r="DI5" s="1101"/>
      <c r="DJ5" s="1101"/>
      <c r="DK5" s="1102"/>
      <c r="DL5" s="1100" t="s">
        <v>390</v>
      </c>
      <c r="DM5" s="1101"/>
      <c r="DN5" s="1101"/>
      <c r="DO5" s="1101"/>
      <c r="DP5" s="1102"/>
      <c r="DQ5" s="1001" t="s">
        <v>391</v>
      </c>
      <c r="DR5" s="1002"/>
      <c r="DS5" s="1002"/>
      <c r="DT5" s="1002"/>
      <c r="DU5" s="1003"/>
      <c r="DV5" s="1001" t="s">
        <v>382</v>
      </c>
      <c r="DW5" s="1002"/>
      <c r="DX5" s="1002"/>
      <c r="DY5" s="1002"/>
      <c r="DZ5" s="1015"/>
      <c r="EA5" s="230"/>
    </row>
    <row r="6" spans="1:131" s="231"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0"/>
    </row>
    <row r="7" spans="1:131" s="231" customFormat="1" ht="26.25" customHeight="1" thickTop="1" x14ac:dyDescent="0.15">
      <c r="A7" s="232">
        <v>1</v>
      </c>
      <c r="B7" s="1047" t="s">
        <v>392</v>
      </c>
      <c r="C7" s="1048"/>
      <c r="D7" s="1048"/>
      <c r="E7" s="1048"/>
      <c r="F7" s="1048"/>
      <c r="G7" s="1048"/>
      <c r="H7" s="1048"/>
      <c r="I7" s="1048"/>
      <c r="J7" s="1048"/>
      <c r="K7" s="1048"/>
      <c r="L7" s="1048"/>
      <c r="M7" s="1048"/>
      <c r="N7" s="1048"/>
      <c r="O7" s="1048"/>
      <c r="P7" s="1049"/>
      <c r="Q7" s="1087">
        <v>8162</v>
      </c>
      <c r="R7" s="1088"/>
      <c r="S7" s="1088"/>
      <c r="T7" s="1088"/>
      <c r="U7" s="1088"/>
      <c r="V7" s="1088">
        <v>7879</v>
      </c>
      <c r="W7" s="1088"/>
      <c r="X7" s="1088"/>
      <c r="Y7" s="1088"/>
      <c r="Z7" s="1088"/>
      <c r="AA7" s="1088">
        <v>283</v>
      </c>
      <c r="AB7" s="1088"/>
      <c r="AC7" s="1088"/>
      <c r="AD7" s="1088"/>
      <c r="AE7" s="1089"/>
      <c r="AF7" s="1090">
        <v>266</v>
      </c>
      <c r="AG7" s="1091"/>
      <c r="AH7" s="1091"/>
      <c r="AI7" s="1091"/>
      <c r="AJ7" s="1092"/>
      <c r="AK7" s="1093" t="s">
        <v>585</v>
      </c>
      <c r="AL7" s="1094"/>
      <c r="AM7" s="1094"/>
      <c r="AN7" s="1094"/>
      <c r="AO7" s="1094"/>
      <c r="AP7" s="1094">
        <v>8414</v>
      </c>
      <c r="AQ7" s="1094"/>
      <c r="AR7" s="1094"/>
      <c r="AS7" s="1094"/>
      <c r="AT7" s="1094"/>
      <c r="AU7" s="1095"/>
      <c r="AV7" s="1095"/>
      <c r="AW7" s="1095"/>
      <c r="AX7" s="1095"/>
      <c r="AY7" s="1096"/>
      <c r="AZ7" s="228"/>
      <c r="BA7" s="228"/>
      <c r="BB7" s="228"/>
      <c r="BC7" s="228"/>
      <c r="BD7" s="228"/>
      <c r="BE7" s="229"/>
      <c r="BF7" s="229"/>
      <c r="BG7" s="229"/>
      <c r="BH7" s="229"/>
      <c r="BI7" s="229"/>
      <c r="BJ7" s="229"/>
      <c r="BK7" s="229"/>
      <c r="BL7" s="229"/>
      <c r="BM7" s="229"/>
      <c r="BN7" s="229"/>
      <c r="BO7" s="229"/>
      <c r="BP7" s="229"/>
      <c r="BQ7" s="232">
        <v>1</v>
      </c>
      <c r="BR7" s="233"/>
      <c r="BS7" s="1097" t="s">
        <v>588</v>
      </c>
      <c r="BT7" s="1098"/>
      <c r="BU7" s="1098"/>
      <c r="BV7" s="1098"/>
      <c r="BW7" s="1098"/>
      <c r="BX7" s="1098"/>
      <c r="BY7" s="1098"/>
      <c r="BZ7" s="1098"/>
      <c r="CA7" s="1098"/>
      <c r="CB7" s="1098"/>
      <c r="CC7" s="1098"/>
      <c r="CD7" s="1098"/>
      <c r="CE7" s="1098"/>
      <c r="CF7" s="1098"/>
      <c r="CG7" s="1099"/>
      <c r="CH7" s="1084">
        <v>1</v>
      </c>
      <c r="CI7" s="1085"/>
      <c r="CJ7" s="1085"/>
      <c r="CK7" s="1085"/>
      <c r="CL7" s="1086"/>
      <c r="CM7" s="1084">
        <v>125</v>
      </c>
      <c r="CN7" s="1085"/>
      <c r="CO7" s="1085"/>
      <c r="CP7" s="1085"/>
      <c r="CQ7" s="1086"/>
      <c r="CR7" s="1084">
        <v>86</v>
      </c>
      <c r="CS7" s="1085"/>
      <c r="CT7" s="1085"/>
      <c r="CU7" s="1085"/>
      <c r="CV7" s="1086"/>
      <c r="CW7" s="1084" t="s">
        <v>585</v>
      </c>
      <c r="CX7" s="1085"/>
      <c r="CY7" s="1085"/>
      <c r="CZ7" s="1085"/>
      <c r="DA7" s="1086"/>
      <c r="DB7" s="1084" t="s">
        <v>585</v>
      </c>
      <c r="DC7" s="1085"/>
      <c r="DD7" s="1085"/>
      <c r="DE7" s="1085"/>
      <c r="DF7" s="1086"/>
      <c r="DG7" s="1084" t="s">
        <v>585</v>
      </c>
      <c r="DH7" s="1085"/>
      <c r="DI7" s="1085"/>
      <c r="DJ7" s="1085"/>
      <c r="DK7" s="1086"/>
      <c r="DL7" s="1084" t="s">
        <v>585</v>
      </c>
      <c r="DM7" s="1085"/>
      <c r="DN7" s="1085"/>
      <c r="DO7" s="1085"/>
      <c r="DP7" s="1086"/>
      <c r="DQ7" s="1084" t="s">
        <v>585</v>
      </c>
      <c r="DR7" s="1085"/>
      <c r="DS7" s="1085"/>
      <c r="DT7" s="1085"/>
      <c r="DU7" s="1086"/>
      <c r="DV7" s="1097"/>
      <c r="DW7" s="1098"/>
      <c r="DX7" s="1098"/>
      <c r="DY7" s="1098"/>
      <c r="DZ7" s="1112"/>
      <c r="EA7" s="230"/>
    </row>
    <row r="8" spans="1:131" s="231" customFormat="1" ht="26.25" customHeight="1" x14ac:dyDescent="0.15">
      <c r="A8" s="234">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0"/>
    </row>
    <row r="9" spans="1:131" s="231" customFormat="1" ht="26.25" customHeight="1" x14ac:dyDescent="0.15">
      <c r="A9" s="234">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0"/>
    </row>
    <row r="10" spans="1:131" s="231" customFormat="1" ht="26.25" customHeight="1" x14ac:dyDescent="0.15">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0"/>
    </row>
    <row r="11" spans="1:131" s="231" customFormat="1" ht="26.25" customHeight="1" x14ac:dyDescent="0.15">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0"/>
    </row>
    <row r="12" spans="1:131" s="231" customFormat="1" ht="26.25" customHeight="1" x14ac:dyDescent="0.15">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15">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15">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15">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15">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15">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15">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15">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15">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15">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
      <c r="A23" s="236" t="s">
        <v>394</v>
      </c>
      <c r="B23" s="937" t="s">
        <v>395</v>
      </c>
      <c r="C23" s="938"/>
      <c r="D23" s="938"/>
      <c r="E23" s="938"/>
      <c r="F23" s="938"/>
      <c r="G23" s="938"/>
      <c r="H23" s="938"/>
      <c r="I23" s="938"/>
      <c r="J23" s="938"/>
      <c r="K23" s="938"/>
      <c r="L23" s="938"/>
      <c r="M23" s="938"/>
      <c r="N23" s="938"/>
      <c r="O23" s="938"/>
      <c r="P23" s="948"/>
      <c r="Q23" s="1067">
        <v>8162</v>
      </c>
      <c r="R23" s="1061"/>
      <c r="S23" s="1061"/>
      <c r="T23" s="1061"/>
      <c r="U23" s="1061"/>
      <c r="V23" s="1061">
        <v>7879</v>
      </c>
      <c r="W23" s="1061"/>
      <c r="X23" s="1061"/>
      <c r="Y23" s="1061"/>
      <c r="Z23" s="1061"/>
      <c r="AA23" s="1061">
        <v>283</v>
      </c>
      <c r="AB23" s="1061"/>
      <c r="AC23" s="1061"/>
      <c r="AD23" s="1061"/>
      <c r="AE23" s="1068"/>
      <c r="AF23" s="1069">
        <v>266</v>
      </c>
      <c r="AG23" s="1061"/>
      <c r="AH23" s="1061"/>
      <c r="AI23" s="1061"/>
      <c r="AJ23" s="1070"/>
      <c r="AK23" s="1071"/>
      <c r="AL23" s="1072"/>
      <c r="AM23" s="1072"/>
      <c r="AN23" s="1072"/>
      <c r="AO23" s="1072"/>
      <c r="AP23" s="1061">
        <v>8414</v>
      </c>
      <c r="AQ23" s="1061"/>
      <c r="AR23" s="1061"/>
      <c r="AS23" s="1061"/>
      <c r="AT23" s="1061"/>
      <c r="AU23" s="1062"/>
      <c r="AV23" s="1062"/>
      <c r="AW23" s="1062"/>
      <c r="AX23" s="1062"/>
      <c r="AY23" s="1063"/>
      <c r="AZ23" s="1064" t="s">
        <v>396</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382</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15">
      <c r="A28" s="238">
        <v>1</v>
      </c>
      <c r="B28" s="1047" t="s">
        <v>407</v>
      </c>
      <c r="C28" s="1048"/>
      <c r="D28" s="1048"/>
      <c r="E28" s="1048"/>
      <c r="F28" s="1048"/>
      <c r="G28" s="1048"/>
      <c r="H28" s="1048"/>
      <c r="I28" s="1048"/>
      <c r="J28" s="1048"/>
      <c r="K28" s="1048"/>
      <c r="L28" s="1048"/>
      <c r="M28" s="1048"/>
      <c r="N28" s="1048"/>
      <c r="O28" s="1048"/>
      <c r="P28" s="1049"/>
      <c r="Q28" s="1050">
        <v>1207</v>
      </c>
      <c r="R28" s="1051"/>
      <c r="S28" s="1051"/>
      <c r="T28" s="1051"/>
      <c r="U28" s="1051"/>
      <c r="V28" s="1051">
        <v>1199</v>
      </c>
      <c r="W28" s="1051"/>
      <c r="X28" s="1051"/>
      <c r="Y28" s="1051"/>
      <c r="Z28" s="1051"/>
      <c r="AA28" s="1051">
        <v>8</v>
      </c>
      <c r="AB28" s="1051"/>
      <c r="AC28" s="1051"/>
      <c r="AD28" s="1051"/>
      <c r="AE28" s="1052"/>
      <c r="AF28" s="1053">
        <v>8</v>
      </c>
      <c r="AG28" s="1051"/>
      <c r="AH28" s="1051"/>
      <c r="AI28" s="1051"/>
      <c r="AJ28" s="1054"/>
      <c r="AK28" s="1042">
        <v>143</v>
      </c>
      <c r="AL28" s="1043"/>
      <c r="AM28" s="1043"/>
      <c r="AN28" s="1043"/>
      <c r="AO28" s="1043"/>
      <c r="AP28" s="1043" t="s">
        <v>585</v>
      </c>
      <c r="AQ28" s="1043"/>
      <c r="AR28" s="1043"/>
      <c r="AS28" s="1043"/>
      <c r="AT28" s="1043"/>
      <c r="AU28" s="1043" t="s">
        <v>585</v>
      </c>
      <c r="AV28" s="1043"/>
      <c r="AW28" s="1043"/>
      <c r="AX28" s="1043"/>
      <c r="AY28" s="1043"/>
      <c r="AZ28" s="1044" t="s">
        <v>585</v>
      </c>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15">
      <c r="A29" s="238">
        <v>2</v>
      </c>
      <c r="B29" s="1030" t="s">
        <v>408</v>
      </c>
      <c r="C29" s="1031"/>
      <c r="D29" s="1031"/>
      <c r="E29" s="1031"/>
      <c r="F29" s="1031"/>
      <c r="G29" s="1031"/>
      <c r="H29" s="1031"/>
      <c r="I29" s="1031"/>
      <c r="J29" s="1031"/>
      <c r="K29" s="1031"/>
      <c r="L29" s="1031"/>
      <c r="M29" s="1031"/>
      <c r="N29" s="1031"/>
      <c r="O29" s="1031"/>
      <c r="P29" s="1032"/>
      <c r="Q29" s="1038">
        <v>1223</v>
      </c>
      <c r="R29" s="1039"/>
      <c r="S29" s="1039"/>
      <c r="T29" s="1039"/>
      <c r="U29" s="1039"/>
      <c r="V29" s="1039">
        <v>1176</v>
      </c>
      <c r="W29" s="1039"/>
      <c r="X29" s="1039"/>
      <c r="Y29" s="1039"/>
      <c r="Z29" s="1039"/>
      <c r="AA29" s="1039">
        <v>47</v>
      </c>
      <c r="AB29" s="1039"/>
      <c r="AC29" s="1039"/>
      <c r="AD29" s="1039"/>
      <c r="AE29" s="1040"/>
      <c r="AF29" s="1035">
        <v>47</v>
      </c>
      <c r="AG29" s="1036"/>
      <c r="AH29" s="1036"/>
      <c r="AI29" s="1036"/>
      <c r="AJ29" s="1037"/>
      <c r="AK29" s="980">
        <v>189</v>
      </c>
      <c r="AL29" s="971"/>
      <c r="AM29" s="971"/>
      <c r="AN29" s="971"/>
      <c r="AO29" s="971"/>
      <c r="AP29" s="971" t="s">
        <v>585</v>
      </c>
      <c r="AQ29" s="971"/>
      <c r="AR29" s="971"/>
      <c r="AS29" s="971"/>
      <c r="AT29" s="971"/>
      <c r="AU29" s="971" t="s">
        <v>585</v>
      </c>
      <c r="AV29" s="971"/>
      <c r="AW29" s="971"/>
      <c r="AX29" s="971"/>
      <c r="AY29" s="971"/>
      <c r="AZ29" s="1041" t="s">
        <v>585</v>
      </c>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15">
      <c r="A30" s="238">
        <v>3</v>
      </c>
      <c r="B30" s="1030" t="s">
        <v>409</v>
      </c>
      <c r="C30" s="1031"/>
      <c r="D30" s="1031"/>
      <c r="E30" s="1031"/>
      <c r="F30" s="1031"/>
      <c r="G30" s="1031"/>
      <c r="H30" s="1031"/>
      <c r="I30" s="1031"/>
      <c r="J30" s="1031"/>
      <c r="K30" s="1031"/>
      <c r="L30" s="1031"/>
      <c r="M30" s="1031"/>
      <c r="N30" s="1031"/>
      <c r="O30" s="1031"/>
      <c r="P30" s="1032"/>
      <c r="Q30" s="1038">
        <v>175</v>
      </c>
      <c r="R30" s="1039"/>
      <c r="S30" s="1039"/>
      <c r="T30" s="1039"/>
      <c r="U30" s="1039"/>
      <c r="V30" s="1039">
        <v>169</v>
      </c>
      <c r="W30" s="1039"/>
      <c r="X30" s="1039"/>
      <c r="Y30" s="1039"/>
      <c r="Z30" s="1039"/>
      <c r="AA30" s="1039">
        <v>6</v>
      </c>
      <c r="AB30" s="1039"/>
      <c r="AC30" s="1039"/>
      <c r="AD30" s="1039"/>
      <c r="AE30" s="1040"/>
      <c r="AF30" s="1035">
        <v>6</v>
      </c>
      <c r="AG30" s="1036"/>
      <c r="AH30" s="1036"/>
      <c r="AI30" s="1036"/>
      <c r="AJ30" s="1037"/>
      <c r="AK30" s="980">
        <v>253</v>
      </c>
      <c r="AL30" s="971"/>
      <c r="AM30" s="971"/>
      <c r="AN30" s="971"/>
      <c r="AO30" s="971"/>
      <c r="AP30" s="971" t="s">
        <v>585</v>
      </c>
      <c r="AQ30" s="971"/>
      <c r="AR30" s="971"/>
      <c r="AS30" s="971"/>
      <c r="AT30" s="971"/>
      <c r="AU30" s="971" t="s">
        <v>585</v>
      </c>
      <c r="AV30" s="971"/>
      <c r="AW30" s="971"/>
      <c r="AX30" s="971"/>
      <c r="AY30" s="971"/>
      <c r="AZ30" s="1041" t="s">
        <v>585</v>
      </c>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15">
      <c r="A31" s="238">
        <v>4</v>
      </c>
      <c r="B31" s="1030" t="s">
        <v>410</v>
      </c>
      <c r="C31" s="1031"/>
      <c r="D31" s="1031"/>
      <c r="E31" s="1031"/>
      <c r="F31" s="1031"/>
      <c r="G31" s="1031"/>
      <c r="H31" s="1031"/>
      <c r="I31" s="1031"/>
      <c r="J31" s="1031"/>
      <c r="K31" s="1031"/>
      <c r="L31" s="1031"/>
      <c r="M31" s="1031"/>
      <c r="N31" s="1031"/>
      <c r="O31" s="1031"/>
      <c r="P31" s="1032"/>
      <c r="Q31" s="1038">
        <v>243</v>
      </c>
      <c r="R31" s="1039"/>
      <c r="S31" s="1039"/>
      <c r="T31" s="1039"/>
      <c r="U31" s="1039"/>
      <c r="V31" s="1039">
        <v>241</v>
      </c>
      <c r="W31" s="1039"/>
      <c r="X31" s="1039"/>
      <c r="Y31" s="1039"/>
      <c r="Z31" s="1039"/>
      <c r="AA31" s="1039">
        <v>2</v>
      </c>
      <c r="AB31" s="1039"/>
      <c r="AC31" s="1039"/>
      <c r="AD31" s="1039"/>
      <c r="AE31" s="1040"/>
      <c r="AF31" s="1035">
        <v>366</v>
      </c>
      <c r="AG31" s="1036"/>
      <c r="AH31" s="1036"/>
      <c r="AI31" s="1036"/>
      <c r="AJ31" s="1037"/>
      <c r="AK31" s="980">
        <v>3</v>
      </c>
      <c r="AL31" s="971"/>
      <c r="AM31" s="971"/>
      <c r="AN31" s="971"/>
      <c r="AO31" s="971"/>
      <c r="AP31" s="971">
        <v>1068</v>
      </c>
      <c r="AQ31" s="971"/>
      <c r="AR31" s="971"/>
      <c r="AS31" s="971"/>
      <c r="AT31" s="971"/>
      <c r="AU31" s="971" t="s">
        <v>585</v>
      </c>
      <c r="AV31" s="971"/>
      <c r="AW31" s="971"/>
      <c r="AX31" s="971"/>
      <c r="AY31" s="971"/>
      <c r="AZ31" s="1041" t="s">
        <v>585</v>
      </c>
      <c r="BA31" s="1041"/>
      <c r="BB31" s="1041"/>
      <c r="BC31" s="1041"/>
      <c r="BD31" s="1041"/>
      <c r="BE31" s="972" t="s">
        <v>411</v>
      </c>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15">
      <c r="A32" s="238">
        <v>5</v>
      </c>
      <c r="B32" s="1030" t="s">
        <v>412</v>
      </c>
      <c r="C32" s="1031"/>
      <c r="D32" s="1031"/>
      <c r="E32" s="1031"/>
      <c r="F32" s="1031"/>
      <c r="G32" s="1031"/>
      <c r="H32" s="1031"/>
      <c r="I32" s="1031"/>
      <c r="J32" s="1031"/>
      <c r="K32" s="1031"/>
      <c r="L32" s="1031"/>
      <c r="M32" s="1031"/>
      <c r="N32" s="1031"/>
      <c r="O32" s="1031"/>
      <c r="P32" s="1032"/>
      <c r="Q32" s="1038">
        <v>588</v>
      </c>
      <c r="R32" s="1039"/>
      <c r="S32" s="1039"/>
      <c r="T32" s="1039"/>
      <c r="U32" s="1039"/>
      <c r="V32" s="1039">
        <v>580</v>
      </c>
      <c r="W32" s="1039"/>
      <c r="X32" s="1039"/>
      <c r="Y32" s="1039"/>
      <c r="Z32" s="1039"/>
      <c r="AA32" s="1039">
        <v>8</v>
      </c>
      <c r="AB32" s="1039"/>
      <c r="AC32" s="1039"/>
      <c r="AD32" s="1039"/>
      <c r="AE32" s="1040"/>
      <c r="AF32" s="1035">
        <v>8</v>
      </c>
      <c r="AG32" s="1036"/>
      <c r="AH32" s="1036"/>
      <c r="AI32" s="1036"/>
      <c r="AJ32" s="1037"/>
      <c r="AK32" s="980">
        <v>367</v>
      </c>
      <c r="AL32" s="971"/>
      <c r="AM32" s="971"/>
      <c r="AN32" s="971"/>
      <c r="AO32" s="971"/>
      <c r="AP32" s="971">
        <v>1990</v>
      </c>
      <c r="AQ32" s="971"/>
      <c r="AR32" s="971"/>
      <c r="AS32" s="971"/>
      <c r="AT32" s="971"/>
      <c r="AU32" s="971">
        <v>1990</v>
      </c>
      <c r="AV32" s="971"/>
      <c r="AW32" s="971"/>
      <c r="AX32" s="971"/>
      <c r="AY32" s="971"/>
      <c r="AZ32" s="1041" t="s">
        <v>585</v>
      </c>
      <c r="BA32" s="1041"/>
      <c r="BB32" s="1041"/>
      <c r="BC32" s="1041"/>
      <c r="BD32" s="1041"/>
      <c r="BE32" s="972" t="s">
        <v>413</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15">
      <c r="A33" s="238">
        <v>6</v>
      </c>
      <c r="B33" s="1030" t="s">
        <v>414</v>
      </c>
      <c r="C33" s="1031"/>
      <c r="D33" s="1031"/>
      <c r="E33" s="1031"/>
      <c r="F33" s="1031"/>
      <c r="G33" s="1031"/>
      <c r="H33" s="1031"/>
      <c r="I33" s="1031"/>
      <c r="J33" s="1031"/>
      <c r="K33" s="1031"/>
      <c r="L33" s="1031"/>
      <c r="M33" s="1031"/>
      <c r="N33" s="1031"/>
      <c r="O33" s="1031"/>
      <c r="P33" s="1032"/>
      <c r="Q33" s="1038">
        <v>136</v>
      </c>
      <c r="R33" s="1039"/>
      <c r="S33" s="1039"/>
      <c r="T33" s="1039"/>
      <c r="U33" s="1039"/>
      <c r="V33" s="1039">
        <v>131</v>
      </c>
      <c r="W33" s="1039"/>
      <c r="X33" s="1039"/>
      <c r="Y33" s="1039"/>
      <c r="Z33" s="1039"/>
      <c r="AA33" s="1039">
        <v>5</v>
      </c>
      <c r="AB33" s="1039"/>
      <c r="AC33" s="1039"/>
      <c r="AD33" s="1039"/>
      <c r="AE33" s="1040"/>
      <c r="AF33" s="1035">
        <v>5</v>
      </c>
      <c r="AG33" s="1036"/>
      <c r="AH33" s="1036"/>
      <c r="AI33" s="1036"/>
      <c r="AJ33" s="1037"/>
      <c r="AK33" s="980">
        <v>43</v>
      </c>
      <c r="AL33" s="971"/>
      <c r="AM33" s="971"/>
      <c r="AN33" s="971"/>
      <c r="AO33" s="971"/>
      <c r="AP33" s="971">
        <v>394</v>
      </c>
      <c r="AQ33" s="971"/>
      <c r="AR33" s="971"/>
      <c r="AS33" s="971"/>
      <c r="AT33" s="971"/>
      <c r="AU33" s="971">
        <v>394</v>
      </c>
      <c r="AV33" s="971"/>
      <c r="AW33" s="971"/>
      <c r="AX33" s="971"/>
      <c r="AY33" s="971"/>
      <c r="AZ33" s="1041" t="s">
        <v>585</v>
      </c>
      <c r="BA33" s="1041"/>
      <c r="BB33" s="1041"/>
      <c r="BC33" s="1041"/>
      <c r="BD33" s="1041"/>
      <c r="BE33" s="972" t="s">
        <v>415</v>
      </c>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15">
      <c r="A34" s="238">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15">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15">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15">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15">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15">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15">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15">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15">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15">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15">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15">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15">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15">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15">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15">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15">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15">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15">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15">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15">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15">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15">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15">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15">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15">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15">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15">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
      <c r="A63" s="236" t="s">
        <v>394</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440</v>
      </c>
      <c r="AG63" s="959"/>
      <c r="AH63" s="959"/>
      <c r="AI63" s="959"/>
      <c r="AJ63" s="1022"/>
      <c r="AK63" s="1023"/>
      <c r="AL63" s="963"/>
      <c r="AM63" s="963"/>
      <c r="AN63" s="963"/>
      <c r="AO63" s="963"/>
      <c r="AP63" s="959">
        <v>3452</v>
      </c>
      <c r="AQ63" s="959"/>
      <c r="AR63" s="959"/>
      <c r="AS63" s="959"/>
      <c r="AT63" s="959"/>
      <c r="AU63" s="959">
        <v>2384</v>
      </c>
      <c r="AV63" s="959"/>
      <c r="AW63" s="959"/>
      <c r="AX63" s="959"/>
      <c r="AY63" s="959"/>
      <c r="AZ63" s="1017"/>
      <c r="BA63" s="1017"/>
      <c r="BB63" s="1017"/>
      <c r="BC63" s="1017"/>
      <c r="BD63" s="1017"/>
      <c r="BE63" s="960"/>
      <c r="BF63" s="960"/>
      <c r="BG63" s="960"/>
      <c r="BH63" s="960"/>
      <c r="BI63" s="961"/>
      <c r="BJ63" s="1018" t="s">
        <v>396</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15">
      <c r="A66" s="995" t="s">
        <v>419</v>
      </c>
      <c r="B66" s="996"/>
      <c r="C66" s="996"/>
      <c r="D66" s="996"/>
      <c r="E66" s="996"/>
      <c r="F66" s="996"/>
      <c r="G66" s="996"/>
      <c r="H66" s="996"/>
      <c r="I66" s="996"/>
      <c r="J66" s="996"/>
      <c r="K66" s="996"/>
      <c r="L66" s="996"/>
      <c r="M66" s="996"/>
      <c r="N66" s="996"/>
      <c r="O66" s="996"/>
      <c r="P66" s="997"/>
      <c r="Q66" s="1001" t="s">
        <v>420</v>
      </c>
      <c r="R66" s="1002"/>
      <c r="S66" s="1002"/>
      <c r="T66" s="1002"/>
      <c r="U66" s="1003"/>
      <c r="V66" s="1001" t="s">
        <v>400</v>
      </c>
      <c r="W66" s="1002"/>
      <c r="X66" s="1002"/>
      <c r="Y66" s="1002"/>
      <c r="Z66" s="1003"/>
      <c r="AA66" s="1001" t="s">
        <v>421</v>
      </c>
      <c r="AB66" s="1002"/>
      <c r="AC66" s="1002"/>
      <c r="AD66" s="1002"/>
      <c r="AE66" s="1003"/>
      <c r="AF66" s="1007" t="s">
        <v>422</v>
      </c>
      <c r="AG66" s="1008"/>
      <c r="AH66" s="1008"/>
      <c r="AI66" s="1008"/>
      <c r="AJ66" s="1009"/>
      <c r="AK66" s="1001" t="s">
        <v>403</v>
      </c>
      <c r="AL66" s="996"/>
      <c r="AM66" s="996"/>
      <c r="AN66" s="996"/>
      <c r="AO66" s="997"/>
      <c r="AP66" s="1001" t="s">
        <v>423</v>
      </c>
      <c r="AQ66" s="1002"/>
      <c r="AR66" s="1002"/>
      <c r="AS66" s="1002"/>
      <c r="AT66" s="1003"/>
      <c r="AU66" s="1001" t="s">
        <v>424</v>
      </c>
      <c r="AV66" s="1002"/>
      <c r="AW66" s="1002"/>
      <c r="AX66" s="1002"/>
      <c r="AY66" s="1003"/>
      <c r="AZ66" s="1001" t="s">
        <v>382</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15">
      <c r="A68" s="232">
        <v>1</v>
      </c>
      <c r="B68" s="985" t="s">
        <v>586</v>
      </c>
      <c r="C68" s="986"/>
      <c r="D68" s="986"/>
      <c r="E68" s="986"/>
      <c r="F68" s="986"/>
      <c r="G68" s="986"/>
      <c r="H68" s="986"/>
      <c r="I68" s="986"/>
      <c r="J68" s="986"/>
      <c r="K68" s="986"/>
      <c r="L68" s="986"/>
      <c r="M68" s="986"/>
      <c r="N68" s="986"/>
      <c r="O68" s="986"/>
      <c r="P68" s="987"/>
      <c r="Q68" s="988">
        <v>1420</v>
      </c>
      <c r="R68" s="982"/>
      <c r="S68" s="982"/>
      <c r="T68" s="982"/>
      <c r="U68" s="982"/>
      <c r="V68" s="982">
        <v>1339</v>
      </c>
      <c r="W68" s="982"/>
      <c r="X68" s="982"/>
      <c r="Y68" s="982"/>
      <c r="Z68" s="982"/>
      <c r="AA68" s="982">
        <v>81</v>
      </c>
      <c r="AB68" s="982"/>
      <c r="AC68" s="982"/>
      <c r="AD68" s="982"/>
      <c r="AE68" s="982"/>
      <c r="AF68" s="982">
        <v>81</v>
      </c>
      <c r="AG68" s="982"/>
      <c r="AH68" s="982"/>
      <c r="AI68" s="982"/>
      <c r="AJ68" s="982"/>
      <c r="AK68" s="982" t="s">
        <v>585</v>
      </c>
      <c r="AL68" s="982"/>
      <c r="AM68" s="982"/>
      <c r="AN68" s="982"/>
      <c r="AO68" s="982"/>
      <c r="AP68" s="982">
        <v>240</v>
      </c>
      <c r="AQ68" s="982"/>
      <c r="AR68" s="982"/>
      <c r="AS68" s="982"/>
      <c r="AT68" s="982"/>
      <c r="AU68" s="982">
        <v>2</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15">
      <c r="A69" s="234">
        <v>2</v>
      </c>
      <c r="B69" s="974" t="s">
        <v>587</v>
      </c>
      <c r="C69" s="975"/>
      <c r="D69" s="975"/>
      <c r="E69" s="975"/>
      <c r="F69" s="975"/>
      <c r="G69" s="975"/>
      <c r="H69" s="975"/>
      <c r="I69" s="975"/>
      <c r="J69" s="975"/>
      <c r="K69" s="975"/>
      <c r="L69" s="975"/>
      <c r="M69" s="975"/>
      <c r="N69" s="975"/>
      <c r="O69" s="975"/>
      <c r="P69" s="976"/>
      <c r="Q69" s="977">
        <v>7230</v>
      </c>
      <c r="R69" s="971"/>
      <c r="S69" s="971"/>
      <c r="T69" s="971"/>
      <c r="U69" s="971"/>
      <c r="V69" s="971">
        <v>7229</v>
      </c>
      <c r="W69" s="971"/>
      <c r="X69" s="971"/>
      <c r="Y69" s="971"/>
      <c r="Z69" s="971"/>
      <c r="AA69" s="971">
        <v>1</v>
      </c>
      <c r="AB69" s="971"/>
      <c r="AC69" s="971"/>
      <c r="AD69" s="971"/>
      <c r="AE69" s="971"/>
      <c r="AF69" s="971">
        <v>1</v>
      </c>
      <c r="AG69" s="971"/>
      <c r="AH69" s="971"/>
      <c r="AI69" s="971"/>
      <c r="AJ69" s="971"/>
      <c r="AK69" s="971" t="s">
        <v>585</v>
      </c>
      <c r="AL69" s="971"/>
      <c r="AM69" s="971"/>
      <c r="AN69" s="971"/>
      <c r="AO69" s="971"/>
      <c r="AP69" s="971">
        <v>24</v>
      </c>
      <c r="AQ69" s="971"/>
      <c r="AR69" s="971"/>
      <c r="AS69" s="971"/>
      <c r="AT69" s="971"/>
      <c r="AU69" s="971">
        <v>2</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15">
      <c r="A70" s="234">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15">
      <c r="A71" s="234">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15">
      <c r="A72" s="234">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15">
      <c r="A73" s="234">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15">
      <c r="A74" s="234">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15">
      <c r="A75" s="234">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15">
      <c r="A76" s="234">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15">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15">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15">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15">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15">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15">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15">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15">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15">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15">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15">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
      <c r="A88" s="236" t="s">
        <v>394</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82</v>
      </c>
      <c r="AG88" s="959"/>
      <c r="AH88" s="959"/>
      <c r="AI88" s="959"/>
      <c r="AJ88" s="959"/>
      <c r="AK88" s="963"/>
      <c r="AL88" s="963"/>
      <c r="AM88" s="963"/>
      <c r="AN88" s="963"/>
      <c r="AO88" s="963"/>
      <c r="AP88" s="959">
        <v>264</v>
      </c>
      <c r="AQ88" s="959"/>
      <c r="AR88" s="959"/>
      <c r="AS88" s="959"/>
      <c r="AT88" s="959"/>
      <c r="AU88" s="959">
        <v>4</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86</v>
      </c>
      <c r="CS102" s="953"/>
      <c r="CT102" s="953"/>
      <c r="CU102" s="953"/>
      <c r="CV102" s="954"/>
      <c r="CW102" s="952" t="s">
        <v>585</v>
      </c>
      <c r="CX102" s="953"/>
      <c r="CY102" s="953"/>
      <c r="CZ102" s="953"/>
      <c r="DA102" s="954"/>
      <c r="DB102" s="952" t="s">
        <v>585</v>
      </c>
      <c r="DC102" s="953"/>
      <c r="DD102" s="953"/>
      <c r="DE102" s="953"/>
      <c r="DF102" s="954"/>
      <c r="DG102" s="952" t="s">
        <v>585</v>
      </c>
      <c r="DH102" s="953"/>
      <c r="DI102" s="953"/>
      <c r="DJ102" s="953"/>
      <c r="DK102" s="954"/>
      <c r="DL102" s="952" t="s">
        <v>585</v>
      </c>
      <c r="DM102" s="953"/>
      <c r="DN102" s="953"/>
      <c r="DO102" s="953"/>
      <c r="DP102" s="954"/>
      <c r="DQ102" s="952" t="s">
        <v>585</v>
      </c>
      <c r="DR102" s="953"/>
      <c r="DS102" s="953"/>
      <c r="DT102" s="953"/>
      <c r="DU102" s="954"/>
      <c r="DV102" s="937"/>
      <c r="DW102" s="938"/>
      <c r="DX102" s="938"/>
      <c r="DY102" s="938"/>
      <c r="DZ102" s="93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312</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312</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312</v>
      </c>
      <c r="DR109" s="896"/>
      <c r="DS109" s="896"/>
      <c r="DT109" s="896"/>
      <c r="DU109" s="897"/>
      <c r="DV109" s="898" t="s">
        <v>436</v>
      </c>
      <c r="DW109" s="896"/>
      <c r="DX109" s="896"/>
      <c r="DY109" s="896"/>
      <c r="DZ109" s="929"/>
    </row>
    <row r="110" spans="1:131" s="226" customFormat="1" ht="26.25" customHeight="1" x14ac:dyDescent="0.15">
      <c r="A110" s="809" t="s">
        <v>438</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859554</v>
      </c>
      <c r="AB110" s="889"/>
      <c r="AC110" s="889"/>
      <c r="AD110" s="889"/>
      <c r="AE110" s="890"/>
      <c r="AF110" s="891">
        <v>903704</v>
      </c>
      <c r="AG110" s="889"/>
      <c r="AH110" s="889"/>
      <c r="AI110" s="889"/>
      <c r="AJ110" s="890"/>
      <c r="AK110" s="891">
        <v>977842</v>
      </c>
      <c r="AL110" s="889"/>
      <c r="AM110" s="889"/>
      <c r="AN110" s="889"/>
      <c r="AO110" s="890"/>
      <c r="AP110" s="892">
        <v>25.3</v>
      </c>
      <c r="AQ110" s="893"/>
      <c r="AR110" s="893"/>
      <c r="AS110" s="893"/>
      <c r="AT110" s="894"/>
      <c r="AU110" s="930" t="s">
        <v>73</v>
      </c>
      <c r="AV110" s="931"/>
      <c r="AW110" s="931"/>
      <c r="AX110" s="931"/>
      <c r="AY110" s="931"/>
      <c r="AZ110" s="860" t="s">
        <v>439</v>
      </c>
      <c r="BA110" s="810"/>
      <c r="BB110" s="810"/>
      <c r="BC110" s="810"/>
      <c r="BD110" s="810"/>
      <c r="BE110" s="810"/>
      <c r="BF110" s="810"/>
      <c r="BG110" s="810"/>
      <c r="BH110" s="810"/>
      <c r="BI110" s="810"/>
      <c r="BJ110" s="810"/>
      <c r="BK110" s="810"/>
      <c r="BL110" s="810"/>
      <c r="BM110" s="810"/>
      <c r="BN110" s="810"/>
      <c r="BO110" s="810"/>
      <c r="BP110" s="811"/>
      <c r="BQ110" s="861">
        <v>8752174</v>
      </c>
      <c r="BR110" s="842"/>
      <c r="BS110" s="842"/>
      <c r="BT110" s="842"/>
      <c r="BU110" s="842"/>
      <c r="BV110" s="842">
        <v>8759061</v>
      </c>
      <c r="BW110" s="842"/>
      <c r="BX110" s="842"/>
      <c r="BY110" s="842"/>
      <c r="BZ110" s="842"/>
      <c r="CA110" s="842">
        <v>8414362</v>
      </c>
      <c r="CB110" s="842"/>
      <c r="CC110" s="842"/>
      <c r="CD110" s="842"/>
      <c r="CE110" s="842"/>
      <c r="CF110" s="866">
        <v>217.9</v>
      </c>
      <c r="CG110" s="867"/>
      <c r="CH110" s="867"/>
      <c r="CI110" s="867"/>
      <c r="CJ110" s="867"/>
      <c r="CK110" s="926" t="s">
        <v>440</v>
      </c>
      <c r="CL110" s="819"/>
      <c r="CM110" s="860" t="s">
        <v>441</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396</v>
      </c>
      <c r="DH110" s="842"/>
      <c r="DI110" s="842"/>
      <c r="DJ110" s="842"/>
      <c r="DK110" s="842"/>
      <c r="DL110" s="842" t="s">
        <v>396</v>
      </c>
      <c r="DM110" s="842"/>
      <c r="DN110" s="842"/>
      <c r="DO110" s="842"/>
      <c r="DP110" s="842"/>
      <c r="DQ110" s="842" t="s">
        <v>442</v>
      </c>
      <c r="DR110" s="842"/>
      <c r="DS110" s="842"/>
      <c r="DT110" s="842"/>
      <c r="DU110" s="842"/>
      <c r="DV110" s="843" t="s">
        <v>443</v>
      </c>
      <c r="DW110" s="843"/>
      <c r="DX110" s="843"/>
      <c r="DY110" s="843"/>
      <c r="DZ110" s="844"/>
    </row>
    <row r="111" spans="1:131" s="226"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443</v>
      </c>
      <c r="AB111" s="919"/>
      <c r="AC111" s="919"/>
      <c r="AD111" s="919"/>
      <c r="AE111" s="920"/>
      <c r="AF111" s="921" t="s">
        <v>443</v>
      </c>
      <c r="AG111" s="919"/>
      <c r="AH111" s="919"/>
      <c r="AI111" s="919"/>
      <c r="AJ111" s="920"/>
      <c r="AK111" s="921" t="s">
        <v>442</v>
      </c>
      <c r="AL111" s="919"/>
      <c r="AM111" s="919"/>
      <c r="AN111" s="919"/>
      <c r="AO111" s="920"/>
      <c r="AP111" s="922" t="s">
        <v>443</v>
      </c>
      <c r="AQ111" s="923"/>
      <c r="AR111" s="923"/>
      <c r="AS111" s="923"/>
      <c r="AT111" s="924"/>
      <c r="AU111" s="932"/>
      <c r="AV111" s="933"/>
      <c r="AW111" s="933"/>
      <c r="AX111" s="933"/>
      <c r="AY111" s="933"/>
      <c r="AZ111" s="817" t="s">
        <v>445</v>
      </c>
      <c r="BA111" s="752"/>
      <c r="BB111" s="752"/>
      <c r="BC111" s="752"/>
      <c r="BD111" s="752"/>
      <c r="BE111" s="752"/>
      <c r="BF111" s="752"/>
      <c r="BG111" s="752"/>
      <c r="BH111" s="752"/>
      <c r="BI111" s="752"/>
      <c r="BJ111" s="752"/>
      <c r="BK111" s="752"/>
      <c r="BL111" s="752"/>
      <c r="BM111" s="752"/>
      <c r="BN111" s="752"/>
      <c r="BO111" s="752"/>
      <c r="BP111" s="753"/>
      <c r="BQ111" s="789" t="s">
        <v>396</v>
      </c>
      <c r="BR111" s="790"/>
      <c r="BS111" s="790"/>
      <c r="BT111" s="790"/>
      <c r="BU111" s="790"/>
      <c r="BV111" s="790" t="s">
        <v>396</v>
      </c>
      <c r="BW111" s="790"/>
      <c r="BX111" s="790"/>
      <c r="BY111" s="790"/>
      <c r="BZ111" s="790"/>
      <c r="CA111" s="790" t="s">
        <v>396</v>
      </c>
      <c r="CB111" s="790"/>
      <c r="CC111" s="790"/>
      <c r="CD111" s="790"/>
      <c r="CE111" s="790"/>
      <c r="CF111" s="875" t="s">
        <v>396</v>
      </c>
      <c r="CG111" s="876"/>
      <c r="CH111" s="876"/>
      <c r="CI111" s="876"/>
      <c r="CJ111" s="876"/>
      <c r="CK111" s="927"/>
      <c r="CL111" s="821"/>
      <c r="CM111" s="817"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442</v>
      </c>
      <c r="DH111" s="790"/>
      <c r="DI111" s="790"/>
      <c r="DJ111" s="790"/>
      <c r="DK111" s="790"/>
      <c r="DL111" s="790" t="s">
        <v>442</v>
      </c>
      <c r="DM111" s="790"/>
      <c r="DN111" s="790"/>
      <c r="DO111" s="790"/>
      <c r="DP111" s="790"/>
      <c r="DQ111" s="790" t="s">
        <v>396</v>
      </c>
      <c r="DR111" s="790"/>
      <c r="DS111" s="790"/>
      <c r="DT111" s="790"/>
      <c r="DU111" s="790"/>
      <c r="DV111" s="796" t="s">
        <v>396</v>
      </c>
      <c r="DW111" s="796"/>
      <c r="DX111" s="796"/>
      <c r="DY111" s="796"/>
      <c r="DZ111" s="797"/>
    </row>
    <row r="112" spans="1:131" s="226" customFormat="1" ht="26.25" customHeight="1" x14ac:dyDescent="0.15">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396</v>
      </c>
      <c r="AB112" s="780"/>
      <c r="AC112" s="780"/>
      <c r="AD112" s="780"/>
      <c r="AE112" s="781"/>
      <c r="AF112" s="782" t="s">
        <v>396</v>
      </c>
      <c r="AG112" s="780"/>
      <c r="AH112" s="780"/>
      <c r="AI112" s="780"/>
      <c r="AJ112" s="781"/>
      <c r="AK112" s="782" t="s">
        <v>396</v>
      </c>
      <c r="AL112" s="780"/>
      <c r="AM112" s="780"/>
      <c r="AN112" s="780"/>
      <c r="AO112" s="781"/>
      <c r="AP112" s="824" t="s">
        <v>396</v>
      </c>
      <c r="AQ112" s="825"/>
      <c r="AR112" s="825"/>
      <c r="AS112" s="825"/>
      <c r="AT112" s="826"/>
      <c r="AU112" s="932"/>
      <c r="AV112" s="933"/>
      <c r="AW112" s="933"/>
      <c r="AX112" s="933"/>
      <c r="AY112" s="933"/>
      <c r="AZ112" s="817" t="s">
        <v>449</v>
      </c>
      <c r="BA112" s="752"/>
      <c r="BB112" s="752"/>
      <c r="BC112" s="752"/>
      <c r="BD112" s="752"/>
      <c r="BE112" s="752"/>
      <c r="BF112" s="752"/>
      <c r="BG112" s="752"/>
      <c r="BH112" s="752"/>
      <c r="BI112" s="752"/>
      <c r="BJ112" s="752"/>
      <c r="BK112" s="752"/>
      <c r="BL112" s="752"/>
      <c r="BM112" s="752"/>
      <c r="BN112" s="752"/>
      <c r="BO112" s="752"/>
      <c r="BP112" s="753"/>
      <c r="BQ112" s="789">
        <v>1973103</v>
      </c>
      <c r="BR112" s="790"/>
      <c r="BS112" s="790"/>
      <c r="BT112" s="790"/>
      <c r="BU112" s="790"/>
      <c r="BV112" s="790">
        <v>1854928</v>
      </c>
      <c r="BW112" s="790"/>
      <c r="BX112" s="790"/>
      <c r="BY112" s="790"/>
      <c r="BZ112" s="790"/>
      <c r="CA112" s="790">
        <v>1667736</v>
      </c>
      <c r="CB112" s="790"/>
      <c r="CC112" s="790"/>
      <c r="CD112" s="790"/>
      <c r="CE112" s="790"/>
      <c r="CF112" s="875">
        <v>43.2</v>
      </c>
      <c r="CG112" s="876"/>
      <c r="CH112" s="876"/>
      <c r="CI112" s="876"/>
      <c r="CJ112" s="876"/>
      <c r="CK112" s="927"/>
      <c r="CL112" s="821"/>
      <c r="CM112" s="817"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396</v>
      </c>
      <c r="DH112" s="790"/>
      <c r="DI112" s="790"/>
      <c r="DJ112" s="790"/>
      <c r="DK112" s="790"/>
      <c r="DL112" s="790" t="s">
        <v>396</v>
      </c>
      <c r="DM112" s="790"/>
      <c r="DN112" s="790"/>
      <c r="DO112" s="790"/>
      <c r="DP112" s="790"/>
      <c r="DQ112" s="790" t="s">
        <v>396</v>
      </c>
      <c r="DR112" s="790"/>
      <c r="DS112" s="790"/>
      <c r="DT112" s="790"/>
      <c r="DU112" s="790"/>
      <c r="DV112" s="796" t="s">
        <v>396</v>
      </c>
      <c r="DW112" s="796"/>
      <c r="DX112" s="796"/>
      <c r="DY112" s="796"/>
      <c r="DZ112" s="797"/>
    </row>
    <row r="113" spans="1:130" s="226" customFormat="1" ht="26.25" customHeight="1" x14ac:dyDescent="0.15">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287678</v>
      </c>
      <c r="AB113" s="919"/>
      <c r="AC113" s="919"/>
      <c r="AD113" s="919"/>
      <c r="AE113" s="920"/>
      <c r="AF113" s="921">
        <v>273432</v>
      </c>
      <c r="AG113" s="919"/>
      <c r="AH113" s="919"/>
      <c r="AI113" s="919"/>
      <c r="AJ113" s="920"/>
      <c r="AK113" s="921">
        <v>259090</v>
      </c>
      <c r="AL113" s="919"/>
      <c r="AM113" s="919"/>
      <c r="AN113" s="919"/>
      <c r="AO113" s="920"/>
      <c r="AP113" s="922">
        <v>6.7</v>
      </c>
      <c r="AQ113" s="923"/>
      <c r="AR113" s="923"/>
      <c r="AS113" s="923"/>
      <c r="AT113" s="924"/>
      <c r="AU113" s="932"/>
      <c r="AV113" s="933"/>
      <c r="AW113" s="933"/>
      <c r="AX113" s="933"/>
      <c r="AY113" s="933"/>
      <c r="AZ113" s="817" t="s">
        <v>452</v>
      </c>
      <c r="BA113" s="752"/>
      <c r="BB113" s="752"/>
      <c r="BC113" s="752"/>
      <c r="BD113" s="752"/>
      <c r="BE113" s="752"/>
      <c r="BF113" s="752"/>
      <c r="BG113" s="752"/>
      <c r="BH113" s="752"/>
      <c r="BI113" s="752"/>
      <c r="BJ113" s="752"/>
      <c r="BK113" s="752"/>
      <c r="BL113" s="752"/>
      <c r="BM113" s="752"/>
      <c r="BN113" s="752"/>
      <c r="BO113" s="752"/>
      <c r="BP113" s="753"/>
      <c r="BQ113" s="789">
        <v>12362</v>
      </c>
      <c r="BR113" s="790"/>
      <c r="BS113" s="790"/>
      <c r="BT113" s="790"/>
      <c r="BU113" s="790"/>
      <c r="BV113" s="790">
        <v>7065</v>
      </c>
      <c r="BW113" s="790"/>
      <c r="BX113" s="790"/>
      <c r="BY113" s="790"/>
      <c r="BZ113" s="790"/>
      <c r="CA113" s="790">
        <v>3792</v>
      </c>
      <c r="CB113" s="790"/>
      <c r="CC113" s="790"/>
      <c r="CD113" s="790"/>
      <c r="CE113" s="790"/>
      <c r="CF113" s="875">
        <v>0.1</v>
      </c>
      <c r="CG113" s="876"/>
      <c r="CH113" s="876"/>
      <c r="CI113" s="876"/>
      <c r="CJ113" s="876"/>
      <c r="CK113" s="927"/>
      <c r="CL113" s="821"/>
      <c r="CM113" s="817"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396</v>
      </c>
      <c r="DH113" s="780"/>
      <c r="DI113" s="780"/>
      <c r="DJ113" s="780"/>
      <c r="DK113" s="781"/>
      <c r="DL113" s="782" t="s">
        <v>396</v>
      </c>
      <c r="DM113" s="780"/>
      <c r="DN113" s="780"/>
      <c r="DO113" s="780"/>
      <c r="DP113" s="781"/>
      <c r="DQ113" s="782" t="s">
        <v>396</v>
      </c>
      <c r="DR113" s="780"/>
      <c r="DS113" s="780"/>
      <c r="DT113" s="780"/>
      <c r="DU113" s="781"/>
      <c r="DV113" s="824" t="s">
        <v>396</v>
      </c>
      <c r="DW113" s="825"/>
      <c r="DX113" s="825"/>
      <c r="DY113" s="825"/>
      <c r="DZ113" s="826"/>
    </row>
    <row r="114" spans="1:130" s="226" customFormat="1" ht="26.25" customHeight="1" x14ac:dyDescent="0.15">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13438</v>
      </c>
      <c r="AB114" s="780"/>
      <c r="AC114" s="780"/>
      <c r="AD114" s="780"/>
      <c r="AE114" s="781"/>
      <c r="AF114" s="782">
        <v>4062</v>
      </c>
      <c r="AG114" s="780"/>
      <c r="AH114" s="780"/>
      <c r="AI114" s="780"/>
      <c r="AJ114" s="781"/>
      <c r="AK114" s="782">
        <v>3293</v>
      </c>
      <c r="AL114" s="780"/>
      <c r="AM114" s="780"/>
      <c r="AN114" s="780"/>
      <c r="AO114" s="781"/>
      <c r="AP114" s="824">
        <v>0.1</v>
      </c>
      <c r="AQ114" s="825"/>
      <c r="AR114" s="825"/>
      <c r="AS114" s="825"/>
      <c r="AT114" s="826"/>
      <c r="AU114" s="932"/>
      <c r="AV114" s="933"/>
      <c r="AW114" s="933"/>
      <c r="AX114" s="933"/>
      <c r="AY114" s="933"/>
      <c r="AZ114" s="817" t="s">
        <v>455</v>
      </c>
      <c r="BA114" s="752"/>
      <c r="BB114" s="752"/>
      <c r="BC114" s="752"/>
      <c r="BD114" s="752"/>
      <c r="BE114" s="752"/>
      <c r="BF114" s="752"/>
      <c r="BG114" s="752"/>
      <c r="BH114" s="752"/>
      <c r="BI114" s="752"/>
      <c r="BJ114" s="752"/>
      <c r="BK114" s="752"/>
      <c r="BL114" s="752"/>
      <c r="BM114" s="752"/>
      <c r="BN114" s="752"/>
      <c r="BO114" s="752"/>
      <c r="BP114" s="753"/>
      <c r="BQ114" s="789">
        <v>772098</v>
      </c>
      <c r="BR114" s="790"/>
      <c r="BS114" s="790"/>
      <c r="BT114" s="790"/>
      <c r="BU114" s="790"/>
      <c r="BV114" s="790">
        <v>772830</v>
      </c>
      <c r="BW114" s="790"/>
      <c r="BX114" s="790"/>
      <c r="BY114" s="790"/>
      <c r="BZ114" s="790"/>
      <c r="CA114" s="790">
        <v>813668</v>
      </c>
      <c r="CB114" s="790"/>
      <c r="CC114" s="790"/>
      <c r="CD114" s="790"/>
      <c r="CE114" s="790"/>
      <c r="CF114" s="875">
        <v>21.1</v>
      </c>
      <c r="CG114" s="876"/>
      <c r="CH114" s="876"/>
      <c r="CI114" s="876"/>
      <c r="CJ114" s="876"/>
      <c r="CK114" s="927"/>
      <c r="CL114" s="821"/>
      <c r="CM114" s="817"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396</v>
      </c>
      <c r="DH114" s="780"/>
      <c r="DI114" s="780"/>
      <c r="DJ114" s="780"/>
      <c r="DK114" s="781"/>
      <c r="DL114" s="782" t="s">
        <v>396</v>
      </c>
      <c r="DM114" s="780"/>
      <c r="DN114" s="780"/>
      <c r="DO114" s="780"/>
      <c r="DP114" s="781"/>
      <c r="DQ114" s="782" t="s">
        <v>396</v>
      </c>
      <c r="DR114" s="780"/>
      <c r="DS114" s="780"/>
      <c r="DT114" s="780"/>
      <c r="DU114" s="781"/>
      <c r="DV114" s="824" t="s">
        <v>396</v>
      </c>
      <c r="DW114" s="825"/>
      <c r="DX114" s="825"/>
      <c r="DY114" s="825"/>
      <c r="DZ114" s="826"/>
    </row>
    <row r="115" spans="1:130" s="226" customFormat="1" ht="26.25" customHeight="1" x14ac:dyDescent="0.15">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717</v>
      </c>
      <c r="AB115" s="919"/>
      <c r="AC115" s="919"/>
      <c r="AD115" s="919"/>
      <c r="AE115" s="920"/>
      <c r="AF115" s="921">
        <v>596</v>
      </c>
      <c r="AG115" s="919"/>
      <c r="AH115" s="919"/>
      <c r="AI115" s="919"/>
      <c r="AJ115" s="920"/>
      <c r="AK115" s="921">
        <v>491</v>
      </c>
      <c r="AL115" s="919"/>
      <c r="AM115" s="919"/>
      <c r="AN115" s="919"/>
      <c r="AO115" s="920"/>
      <c r="AP115" s="922">
        <v>0</v>
      </c>
      <c r="AQ115" s="923"/>
      <c r="AR115" s="923"/>
      <c r="AS115" s="923"/>
      <c r="AT115" s="924"/>
      <c r="AU115" s="932"/>
      <c r="AV115" s="933"/>
      <c r="AW115" s="933"/>
      <c r="AX115" s="933"/>
      <c r="AY115" s="933"/>
      <c r="AZ115" s="817" t="s">
        <v>458</v>
      </c>
      <c r="BA115" s="752"/>
      <c r="BB115" s="752"/>
      <c r="BC115" s="752"/>
      <c r="BD115" s="752"/>
      <c r="BE115" s="752"/>
      <c r="BF115" s="752"/>
      <c r="BG115" s="752"/>
      <c r="BH115" s="752"/>
      <c r="BI115" s="752"/>
      <c r="BJ115" s="752"/>
      <c r="BK115" s="752"/>
      <c r="BL115" s="752"/>
      <c r="BM115" s="752"/>
      <c r="BN115" s="752"/>
      <c r="BO115" s="752"/>
      <c r="BP115" s="753"/>
      <c r="BQ115" s="789" t="s">
        <v>396</v>
      </c>
      <c r="BR115" s="790"/>
      <c r="BS115" s="790"/>
      <c r="BT115" s="790"/>
      <c r="BU115" s="790"/>
      <c r="BV115" s="790" t="s">
        <v>396</v>
      </c>
      <c r="BW115" s="790"/>
      <c r="BX115" s="790"/>
      <c r="BY115" s="790"/>
      <c r="BZ115" s="790"/>
      <c r="CA115" s="790" t="s">
        <v>396</v>
      </c>
      <c r="CB115" s="790"/>
      <c r="CC115" s="790"/>
      <c r="CD115" s="790"/>
      <c r="CE115" s="790"/>
      <c r="CF115" s="875" t="s">
        <v>396</v>
      </c>
      <c r="CG115" s="876"/>
      <c r="CH115" s="876"/>
      <c r="CI115" s="876"/>
      <c r="CJ115" s="876"/>
      <c r="CK115" s="927"/>
      <c r="CL115" s="821"/>
      <c r="CM115" s="817"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396</v>
      </c>
      <c r="DH115" s="780"/>
      <c r="DI115" s="780"/>
      <c r="DJ115" s="780"/>
      <c r="DK115" s="781"/>
      <c r="DL115" s="782" t="s">
        <v>396</v>
      </c>
      <c r="DM115" s="780"/>
      <c r="DN115" s="780"/>
      <c r="DO115" s="780"/>
      <c r="DP115" s="781"/>
      <c r="DQ115" s="782" t="s">
        <v>396</v>
      </c>
      <c r="DR115" s="780"/>
      <c r="DS115" s="780"/>
      <c r="DT115" s="780"/>
      <c r="DU115" s="781"/>
      <c r="DV115" s="824" t="s">
        <v>396</v>
      </c>
      <c r="DW115" s="825"/>
      <c r="DX115" s="825"/>
      <c r="DY115" s="825"/>
      <c r="DZ115" s="826"/>
    </row>
    <row r="116" spans="1:130" s="226" customFormat="1" ht="26.25" customHeight="1" x14ac:dyDescent="0.15">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44</v>
      </c>
      <c r="AB116" s="780"/>
      <c r="AC116" s="780"/>
      <c r="AD116" s="780"/>
      <c r="AE116" s="781"/>
      <c r="AF116" s="782">
        <v>27</v>
      </c>
      <c r="AG116" s="780"/>
      <c r="AH116" s="780"/>
      <c r="AI116" s="780"/>
      <c r="AJ116" s="781"/>
      <c r="AK116" s="782">
        <v>27</v>
      </c>
      <c r="AL116" s="780"/>
      <c r="AM116" s="780"/>
      <c r="AN116" s="780"/>
      <c r="AO116" s="781"/>
      <c r="AP116" s="824">
        <v>0</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789" t="s">
        <v>396</v>
      </c>
      <c r="BR116" s="790"/>
      <c r="BS116" s="790"/>
      <c r="BT116" s="790"/>
      <c r="BU116" s="790"/>
      <c r="BV116" s="790" t="s">
        <v>396</v>
      </c>
      <c r="BW116" s="790"/>
      <c r="BX116" s="790"/>
      <c r="BY116" s="790"/>
      <c r="BZ116" s="790"/>
      <c r="CA116" s="790" t="s">
        <v>396</v>
      </c>
      <c r="CB116" s="790"/>
      <c r="CC116" s="790"/>
      <c r="CD116" s="790"/>
      <c r="CE116" s="790"/>
      <c r="CF116" s="875" t="s">
        <v>396</v>
      </c>
      <c r="CG116" s="876"/>
      <c r="CH116" s="876"/>
      <c r="CI116" s="876"/>
      <c r="CJ116" s="876"/>
      <c r="CK116" s="927"/>
      <c r="CL116" s="821"/>
      <c r="CM116" s="817"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396</v>
      </c>
      <c r="DH116" s="780"/>
      <c r="DI116" s="780"/>
      <c r="DJ116" s="780"/>
      <c r="DK116" s="781"/>
      <c r="DL116" s="782" t="s">
        <v>396</v>
      </c>
      <c r="DM116" s="780"/>
      <c r="DN116" s="780"/>
      <c r="DO116" s="780"/>
      <c r="DP116" s="781"/>
      <c r="DQ116" s="782" t="s">
        <v>396</v>
      </c>
      <c r="DR116" s="780"/>
      <c r="DS116" s="780"/>
      <c r="DT116" s="780"/>
      <c r="DU116" s="781"/>
      <c r="DV116" s="824" t="s">
        <v>396</v>
      </c>
      <c r="DW116" s="825"/>
      <c r="DX116" s="825"/>
      <c r="DY116" s="825"/>
      <c r="DZ116" s="826"/>
    </row>
    <row r="117" spans="1:130" s="226"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1161431</v>
      </c>
      <c r="AB117" s="903"/>
      <c r="AC117" s="903"/>
      <c r="AD117" s="903"/>
      <c r="AE117" s="904"/>
      <c r="AF117" s="905">
        <v>1181821</v>
      </c>
      <c r="AG117" s="903"/>
      <c r="AH117" s="903"/>
      <c r="AI117" s="903"/>
      <c r="AJ117" s="904"/>
      <c r="AK117" s="905">
        <v>1240743</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789" t="s">
        <v>465</v>
      </c>
      <c r="BR117" s="790"/>
      <c r="BS117" s="790"/>
      <c r="BT117" s="790"/>
      <c r="BU117" s="790"/>
      <c r="BV117" s="790" t="s">
        <v>465</v>
      </c>
      <c r="BW117" s="790"/>
      <c r="BX117" s="790"/>
      <c r="BY117" s="790"/>
      <c r="BZ117" s="790"/>
      <c r="CA117" s="790" t="s">
        <v>465</v>
      </c>
      <c r="CB117" s="790"/>
      <c r="CC117" s="790"/>
      <c r="CD117" s="790"/>
      <c r="CE117" s="790"/>
      <c r="CF117" s="875" t="s">
        <v>465</v>
      </c>
      <c r="CG117" s="876"/>
      <c r="CH117" s="876"/>
      <c r="CI117" s="876"/>
      <c r="CJ117" s="876"/>
      <c r="CK117" s="927"/>
      <c r="CL117" s="821"/>
      <c r="CM117" s="817"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465</v>
      </c>
      <c r="DH117" s="780"/>
      <c r="DI117" s="780"/>
      <c r="DJ117" s="780"/>
      <c r="DK117" s="781"/>
      <c r="DL117" s="782" t="s">
        <v>467</v>
      </c>
      <c r="DM117" s="780"/>
      <c r="DN117" s="780"/>
      <c r="DO117" s="780"/>
      <c r="DP117" s="781"/>
      <c r="DQ117" s="782" t="s">
        <v>467</v>
      </c>
      <c r="DR117" s="780"/>
      <c r="DS117" s="780"/>
      <c r="DT117" s="780"/>
      <c r="DU117" s="781"/>
      <c r="DV117" s="824" t="s">
        <v>467</v>
      </c>
      <c r="DW117" s="825"/>
      <c r="DX117" s="825"/>
      <c r="DY117" s="825"/>
      <c r="DZ117" s="826"/>
    </row>
    <row r="118" spans="1:130" s="226" customFormat="1" ht="26.25" customHeight="1" x14ac:dyDescent="0.15">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312</v>
      </c>
      <c r="AL118" s="896"/>
      <c r="AM118" s="896"/>
      <c r="AN118" s="896"/>
      <c r="AO118" s="897"/>
      <c r="AP118" s="899" t="s">
        <v>436</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465</v>
      </c>
      <c r="BR118" s="845"/>
      <c r="BS118" s="845"/>
      <c r="BT118" s="845"/>
      <c r="BU118" s="845"/>
      <c r="BV118" s="845" t="s">
        <v>465</v>
      </c>
      <c r="BW118" s="845"/>
      <c r="BX118" s="845"/>
      <c r="BY118" s="845"/>
      <c r="BZ118" s="845"/>
      <c r="CA118" s="845" t="s">
        <v>467</v>
      </c>
      <c r="CB118" s="845"/>
      <c r="CC118" s="845"/>
      <c r="CD118" s="845"/>
      <c r="CE118" s="845"/>
      <c r="CF118" s="875" t="s">
        <v>465</v>
      </c>
      <c r="CG118" s="876"/>
      <c r="CH118" s="876"/>
      <c r="CI118" s="876"/>
      <c r="CJ118" s="876"/>
      <c r="CK118" s="927"/>
      <c r="CL118" s="821"/>
      <c r="CM118" s="817"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470</v>
      </c>
      <c r="DM118" s="780"/>
      <c r="DN118" s="780"/>
      <c r="DO118" s="780"/>
      <c r="DP118" s="781"/>
      <c r="DQ118" s="782" t="s">
        <v>465</v>
      </c>
      <c r="DR118" s="780"/>
      <c r="DS118" s="780"/>
      <c r="DT118" s="780"/>
      <c r="DU118" s="781"/>
      <c r="DV118" s="824" t="s">
        <v>130</v>
      </c>
      <c r="DW118" s="825"/>
      <c r="DX118" s="825"/>
      <c r="DY118" s="825"/>
      <c r="DZ118" s="826"/>
    </row>
    <row r="119" spans="1:130" s="226" customFormat="1" ht="26.25" customHeight="1" x14ac:dyDescent="0.15">
      <c r="A119" s="818" t="s">
        <v>440</v>
      </c>
      <c r="B119" s="819"/>
      <c r="C119" s="860" t="s">
        <v>441</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465</v>
      </c>
      <c r="AB119" s="889"/>
      <c r="AC119" s="889"/>
      <c r="AD119" s="889"/>
      <c r="AE119" s="890"/>
      <c r="AF119" s="891" t="s">
        <v>465</v>
      </c>
      <c r="AG119" s="889"/>
      <c r="AH119" s="889"/>
      <c r="AI119" s="889"/>
      <c r="AJ119" s="890"/>
      <c r="AK119" s="891" t="s">
        <v>467</v>
      </c>
      <c r="AL119" s="889"/>
      <c r="AM119" s="889"/>
      <c r="AN119" s="889"/>
      <c r="AO119" s="890"/>
      <c r="AP119" s="892" t="s">
        <v>130</v>
      </c>
      <c r="AQ119" s="893"/>
      <c r="AR119" s="893"/>
      <c r="AS119" s="893"/>
      <c r="AT119" s="894"/>
      <c r="AU119" s="934"/>
      <c r="AV119" s="935"/>
      <c r="AW119" s="935"/>
      <c r="AX119" s="935"/>
      <c r="AY119" s="935"/>
      <c r="AZ119" s="247" t="s">
        <v>191</v>
      </c>
      <c r="BA119" s="247"/>
      <c r="BB119" s="247"/>
      <c r="BC119" s="247"/>
      <c r="BD119" s="247"/>
      <c r="BE119" s="247"/>
      <c r="BF119" s="247"/>
      <c r="BG119" s="247"/>
      <c r="BH119" s="247"/>
      <c r="BI119" s="247"/>
      <c r="BJ119" s="247"/>
      <c r="BK119" s="247"/>
      <c r="BL119" s="247"/>
      <c r="BM119" s="247"/>
      <c r="BN119" s="247"/>
      <c r="BO119" s="877" t="s">
        <v>471</v>
      </c>
      <c r="BP119" s="878"/>
      <c r="BQ119" s="879">
        <v>11509737</v>
      </c>
      <c r="BR119" s="845"/>
      <c r="BS119" s="845"/>
      <c r="BT119" s="845"/>
      <c r="BU119" s="845"/>
      <c r="BV119" s="845">
        <v>11393884</v>
      </c>
      <c r="BW119" s="845"/>
      <c r="BX119" s="845"/>
      <c r="BY119" s="845"/>
      <c r="BZ119" s="845"/>
      <c r="CA119" s="845">
        <v>10899558</v>
      </c>
      <c r="CB119" s="845"/>
      <c r="CC119" s="845"/>
      <c r="CD119" s="845"/>
      <c r="CE119" s="845"/>
      <c r="CF119" s="748"/>
      <c r="CG119" s="749"/>
      <c r="CH119" s="749"/>
      <c r="CI119" s="749"/>
      <c r="CJ119" s="834"/>
      <c r="CK119" s="928"/>
      <c r="CL119" s="823"/>
      <c r="CM119" s="838" t="s">
        <v>472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465</v>
      </c>
      <c r="DH119" s="764"/>
      <c r="DI119" s="764"/>
      <c r="DJ119" s="764"/>
      <c r="DK119" s="765"/>
      <c r="DL119" s="766" t="s">
        <v>470</v>
      </c>
      <c r="DM119" s="764"/>
      <c r="DN119" s="764"/>
      <c r="DO119" s="764"/>
      <c r="DP119" s="765"/>
      <c r="DQ119" s="766" t="s">
        <v>467</v>
      </c>
      <c r="DR119" s="764"/>
      <c r="DS119" s="764"/>
      <c r="DT119" s="764"/>
      <c r="DU119" s="765"/>
      <c r="DV119" s="848" t="s">
        <v>465</v>
      </c>
      <c r="DW119" s="849"/>
      <c r="DX119" s="849"/>
      <c r="DY119" s="849"/>
      <c r="DZ119" s="850"/>
    </row>
    <row r="120" spans="1:130" s="226" customFormat="1" ht="26.25" customHeight="1" x14ac:dyDescent="0.15">
      <c r="A120" s="820"/>
      <c r="B120" s="821"/>
      <c r="C120" s="817"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467</v>
      </c>
      <c r="AB120" s="780"/>
      <c r="AC120" s="780"/>
      <c r="AD120" s="780"/>
      <c r="AE120" s="781"/>
      <c r="AF120" s="782" t="s">
        <v>465</v>
      </c>
      <c r="AG120" s="780"/>
      <c r="AH120" s="780"/>
      <c r="AI120" s="780"/>
      <c r="AJ120" s="781"/>
      <c r="AK120" s="782" t="s">
        <v>470</v>
      </c>
      <c r="AL120" s="780"/>
      <c r="AM120" s="780"/>
      <c r="AN120" s="780"/>
      <c r="AO120" s="781"/>
      <c r="AP120" s="824" t="s">
        <v>465</v>
      </c>
      <c r="AQ120" s="825"/>
      <c r="AR120" s="825"/>
      <c r="AS120" s="825"/>
      <c r="AT120" s="826"/>
      <c r="AU120" s="880" t="s">
        <v>473</v>
      </c>
      <c r="AV120" s="881"/>
      <c r="AW120" s="881"/>
      <c r="AX120" s="881"/>
      <c r="AY120" s="882"/>
      <c r="AZ120" s="860" t="s">
        <v>474</v>
      </c>
      <c r="BA120" s="810"/>
      <c r="BB120" s="810"/>
      <c r="BC120" s="810"/>
      <c r="BD120" s="810"/>
      <c r="BE120" s="810"/>
      <c r="BF120" s="810"/>
      <c r="BG120" s="810"/>
      <c r="BH120" s="810"/>
      <c r="BI120" s="810"/>
      <c r="BJ120" s="810"/>
      <c r="BK120" s="810"/>
      <c r="BL120" s="810"/>
      <c r="BM120" s="810"/>
      <c r="BN120" s="810"/>
      <c r="BO120" s="810"/>
      <c r="BP120" s="811"/>
      <c r="BQ120" s="861">
        <v>2158547</v>
      </c>
      <c r="BR120" s="842"/>
      <c r="BS120" s="842"/>
      <c r="BT120" s="842"/>
      <c r="BU120" s="842"/>
      <c r="BV120" s="842">
        <v>2297731</v>
      </c>
      <c r="BW120" s="842"/>
      <c r="BX120" s="842"/>
      <c r="BY120" s="842"/>
      <c r="BZ120" s="842"/>
      <c r="CA120" s="842">
        <v>2349979</v>
      </c>
      <c r="CB120" s="842"/>
      <c r="CC120" s="842"/>
      <c r="CD120" s="842"/>
      <c r="CE120" s="842"/>
      <c r="CF120" s="866">
        <v>60.8</v>
      </c>
      <c r="CG120" s="867"/>
      <c r="CH120" s="867"/>
      <c r="CI120" s="867"/>
      <c r="CJ120" s="867"/>
      <c r="CK120" s="868" t="s">
        <v>475</v>
      </c>
      <c r="CL120" s="852"/>
      <c r="CM120" s="852"/>
      <c r="CN120" s="852"/>
      <c r="CO120" s="853"/>
      <c r="CP120" s="872" t="s">
        <v>476</v>
      </c>
      <c r="CQ120" s="873"/>
      <c r="CR120" s="873"/>
      <c r="CS120" s="873"/>
      <c r="CT120" s="873"/>
      <c r="CU120" s="873"/>
      <c r="CV120" s="873"/>
      <c r="CW120" s="873"/>
      <c r="CX120" s="873"/>
      <c r="CY120" s="873"/>
      <c r="CZ120" s="873"/>
      <c r="DA120" s="873"/>
      <c r="DB120" s="873"/>
      <c r="DC120" s="873"/>
      <c r="DD120" s="873"/>
      <c r="DE120" s="873"/>
      <c r="DF120" s="874"/>
      <c r="DG120" s="861">
        <v>1706358</v>
      </c>
      <c r="DH120" s="842"/>
      <c r="DI120" s="842"/>
      <c r="DJ120" s="842"/>
      <c r="DK120" s="842"/>
      <c r="DL120" s="842">
        <v>1601367</v>
      </c>
      <c r="DM120" s="842"/>
      <c r="DN120" s="842"/>
      <c r="DO120" s="842"/>
      <c r="DP120" s="842"/>
      <c r="DQ120" s="842">
        <v>1400888</v>
      </c>
      <c r="DR120" s="842"/>
      <c r="DS120" s="842"/>
      <c r="DT120" s="842"/>
      <c r="DU120" s="842"/>
      <c r="DV120" s="843">
        <v>36.299999999999997</v>
      </c>
      <c r="DW120" s="843"/>
      <c r="DX120" s="843"/>
      <c r="DY120" s="843"/>
      <c r="DZ120" s="844"/>
    </row>
    <row r="121" spans="1:130" s="226" customFormat="1" ht="26.25" customHeight="1" x14ac:dyDescent="0.15">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470</v>
      </c>
      <c r="AB121" s="780"/>
      <c r="AC121" s="780"/>
      <c r="AD121" s="780"/>
      <c r="AE121" s="781"/>
      <c r="AF121" s="782" t="s">
        <v>130</v>
      </c>
      <c r="AG121" s="780"/>
      <c r="AH121" s="780"/>
      <c r="AI121" s="780"/>
      <c r="AJ121" s="781"/>
      <c r="AK121" s="782" t="s">
        <v>467</v>
      </c>
      <c r="AL121" s="780"/>
      <c r="AM121" s="780"/>
      <c r="AN121" s="780"/>
      <c r="AO121" s="781"/>
      <c r="AP121" s="824" t="s">
        <v>465</v>
      </c>
      <c r="AQ121" s="825"/>
      <c r="AR121" s="825"/>
      <c r="AS121" s="825"/>
      <c r="AT121" s="826"/>
      <c r="AU121" s="883"/>
      <c r="AV121" s="884"/>
      <c r="AW121" s="884"/>
      <c r="AX121" s="884"/>
      <c r="AY121" s="885"/>
      <c r="AZ121" s="817" t="s">
        <v>478</v>
      </c>
      <c r="BA121" s="752"/>
      <c r="BB121" s="752"/>
      <c r="BC121" s="752"/>
      <c r="BD121" s="752"/>
      <c r="BE121" s="752"/>
      <c r="BF121" s="752"/>
      <c r="BG121" s="752"/>
      <c r="BH121" s="752"/>
      <c r="BI121" s="752"/>
      <c r="BJ121" s="752"/>
      <c r="BK121" s="752"/>
      <c r="BL121" s="752"/>
      <c r="BM121" s="752"/>
      <c r="BN121" s="752"/>
      <c r="BO121" s="752"/>
      <c r="BP121" s="753"/>
      <c r="BQ121" s="789">
        <v>829702</v>
      </c>
      <c r="BR121" s="790"/>
      <c r="BS121" s="790"/>
      <c r="BT121" s="790"/>
      <c r="BU121" s="790"/>
      <c r="BV121" s="790">
        <v>719376</v>
      </c>
      <c r="BW121" s="790"/>
      <c r="BX121" s="790"/>
      <c r="BY121" s="790"/>
      <c r="BZ121" s="790"/>
      <c r="CA121" s="790">
        <v>650283</v>
      </c>
      <c r="CB121" s="790"/>
      <c r="CC121" s="790"/>
      <c r="CD121" s="790"/>
      <c r="CE121" s="790"/>
      <c r="CF121" s="875">
        <v>16.8</v>
      </c>
      <c r="CG121" s="876"/>
      <c r="CH121" s="876"/>
      <c r="CI121" s="876"/>
      <c r="CJ121" s="876"/>
      <c r="CK121" s="869"/>
      <c r="CL121" s="855"/>
      <c r="CM121" s="855"/>
      <c r="CN121" s="855"/>
      <c r="CO121" s="856"/>
      <c r="CP121" s="835" t="s">
        <v>479</v>
      </c>
      <c r="CQ121" s="836"/>
      <c r="CR121" s="836"/>
      <c r="CS121" s="836"/>
      <c r="CT121" s="836"/>
      <c r="CU121" s="836"/>
      <c r="CV121" s="836"/>
      <c r="CW121" s="836"/>
      <c r="CX121" s="836"/>
      <c r="CY121" s="836"/>
      <c r="CZ121" s="836"/>
      <c r="DA121" s="836"/>
      <c r="DB121" s="836"/>
      <c r="DC121" s="836"/>
      <c r="DD121" s="836"/>
      <c r="DE121" s="836"/>
      <c r="DF121" s="837"/>
      <c r="DG121" s="789">
        <v>266745</v>
      </c>
      <c r="DH121" s="790"/>
      <c r="DI121" s="790"/>
      <c r="DJ121" s="790"/>
      <c r="DK121" s="790"/>
      <c r="DL121" s="790">
        <v>253561</v>
      </c>
      <c r="DM121" s="790"/>
      <c r="DN121" s="790"/>
      <c r="DO121" s="790"/>
      <c r="DP121" s="790"/>
      <c r="DQ121" s="790">
        <v>262577</v>
      </c>
      <c r="DR121" s="790"/>
      <c r="DS121" s="790"/>
      <c r="DT121" s="790"/>
      <c r="DU121" s="790"/>
      <c r="DV121" s="796">
        <v>6.8</v>
      </c>
      <c r="DW121" s="796"/>
      <c r="DX121" s="796"/>
      <c r="DY121" s="796"/>
      <c r="DZ121" s="797"/>
    </row>
    <row r="122" spans="1:130" s="226" customFormat="1" ht="26.25" customHeight="1" x14ac:dyDescent="0.15">
      <c r="A122" s="820"/>
      <c r="B122" s="821"/>
      <c r="C122" s="817"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465</v>
      </c>
      <c r="AB122" s="780"/>
      <c r="AC122" s="780"/>
      <c r="AD122" s="780"/>
      <c r="AE122" s="781"/>
      <c r="AF122" s="782" t="s">
        <v>465</v>
      </c>
      <c r="AG122" s="780"/>
      <c r="AH122" s="780"/>
      <c r="AI122" s="780"/>
      <c r="AJ122" s="781"/>
      <c r="AK122" s="782" t="s">
        <v>467</v>
      </c>
      <c r="AL122" s="780"/>
      <c r="AM122" s="780"/>
      <c r="AN122" s="780"/>
      <c r="AO122" s="781"/>
      <c r="AP122" s="824" t="s">
        <v>465</v>
      </c>
      <c r="AQ122" s="825"/>
      <c r="AR122" s="825"/>
      <c r="AS122" s="825"/>
      <c r="AT122" s="826"/>
      <c r="AU122" s="883"/>
      <c r="AV122" s="884"/>
      <c r="AW122" s="884"/>
      <c r="AX122" s="884"/>
      <c r="AY122" s="885"/>
      <c r="AZ122" s="838" t="s">
        <v>480</v>
      </c>
      <c r="BA122" s="839"/>
      <c r="BB122" s="839"/>
      <c r="BC122" s="839"/>
      <c r="BD122" s="839"/>
      <c r="BE122" s="839"/>
      <c r="BF122" s="839"/>
      <c r="BG122" s="839"/>
      <c r="BH122" s="839"/>
      <c r="BI122" s="839"/>
      <c r="BJ122" s="839"/>
      <c r="BK122" s="839"/>
      <c r="BL122" s="839"/>
      <c r="BM122" s="839"/>
      <c r="BN122" s="839"/>
      <c r="BO122" s="839"/>
      <c r="BP122" s="840"/>
      <c r="BQ122" s="879">
        <v>7005421</v>
      </c>
      <c r="BR122" s="845"/>
      <c r="BS122" s="845"/>
      <c r="BT122" s="845"/>
      <c r="BU122" s="845"/>
      <c r="BV122" s="845">
        <v>7157264</v>
      </c>
      <c r="BW122" s="845"/>
      <c r="BX122" s="845"/>
      <c r="BY122" s="845"/>
      <c r="BZ122" s="845"/>
      <c r="CA122" s="845">
        <v>6954029</v>
      </c>
      <c r="CB122" s="845"/>
      <c r="CC122" s="845"/>
      <c r="CD122" s="845"/>
      <c r="CE122" s="845"/>
      <c r="CF122" s="846">
        <v>180.1</v>
      </c>
      <c r="CG122" s="847"/>
      <c r="CH122" s="847"/>
      <c r="CI122" s="847"/>
      <c r="CJ122" s="847"/>
      <c r="CK122" s="869"/>
      <c r="CL122" s="855"/>
      <c r="CM122" s="855"/>
      <c r="CN122" s="855"/>
      <c r="CO122" s="856"/>
      <c r="CP122" s="835" t="s">
        <v>481</v>
      </c>
      <c r="CQ122" s="836"/>
      <c r="CR122" s="836"/>
      <c r="CS122" s="836"/>
      <c r="CT122" s="836"/>
      <c r="CU122" s="836"/>
      <c r="CV122" s="836"/>
      <c r="CW122" s="836"/>
      <c r="CX122" s="836"/>
      <c r="CY122" s="836"/>
      <c r="CZ122" s="836"/>
      <c r="DA122" s="836"/>
      <c r="DB122" s="836"/>
      <c r="DC122" s="836"/>
      <c r="DD122" s="836"/>
      <c r="DE122" s="836"/>
      <c r="DF122" s="837"/>
      <c r="DG122" s="789" t="s">
        <v>465</v>
      </c>
      <c r="DH122" s="790"/>
      <c r="DI122" s="790"/>
      <c r="DJ122" s="790"/>
      <c r="DK122" s="790"/>
      <c r="DL122" s="790" t="s">
        <v>130</v>
      </c>
      <c r="DM122" s="790"/>
      <c r="DN122" s="790"/>
      <c r="DO122" s="790"/>
      <c r="DP122" s="790"/>
      <c r="DQ122" s="790">
        <v>4271</v>
      </c>
      <c r="DR122" s="790"/>
      <c r="DS122" s="790"/>
      <c r="DT122" s="790"/>
      <c r="DU122" s="790"/>
      <c r="DV122" s="796">
        <v>0.1</v>
      </c>
      <c r="DW122" s="796"/>
      <c r="DX122" s="796"/>
      <c r="DY122" s="796"/>
      <c r="DZ122" s="797"/>
    </row>
    <row r="123" spans="1:130" s="226" customFormat="1" ht="26.25" customHeight="1" x14ac:dyDescent="0.15">
      <c r="A123" s="820"/>
      <c r="B123" s="821"/>
      <c r="C123" s="817"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470</v>
      </c>
      <c r="AB123" s="780"/>
      <c r="AC123" s="780"/>
      <c r="AD123" s="780"/>
      <c r="AE123" s="781"/>
      <c r="AF123" s="782" t="s">
        <v>470</v>
      </c>
      <c r="AG123" s="780"/>
      <c r="AH123" s="780"/>
      <c r="AI123" s="780"/>
      <c r="AJ123" s="781"/>
      <c r="AK123" s="782" t="s">
        <v>465</v>
      </c>
      <c r="AL123" s="780"/>
      <c r="AM123" s="780"/>
      <c r="AN123" s="780"/>
      <c r="AO123" s="781"/>
      <c r="AP123" s="824" t="s">
        <v>465</v>
      </c>
      <c r="AQ123" s="825"/>
      <c r="AR123" s="825"/>
      <c r="AS123" s="825"/>
      <c r="AT123" s="826"/>
      <c r="AU123" s="886"/>
      <c r="AV123" s="887"/>
      <c r="AW123" s="887"/>
      <c r="AX123" s="887"/>
      <c r="AY123" s="887"/>
      <c r="AZ123" s="247" t="s">
        <v>191</v>
      </c>
      <c r="BA123" s="247"/>
      <c r="BB123" s="247"/>
      <c r="BC123" s="247"/>
      <c r="BD123" s="247"/>
      <c r="BE123" s="247"/>
      <c r="BF123" s="247"/>
      <c r="BG123" s="247"/>
      <c r="BH123" s="247"/>
      <c r="BI123" s="247"/>
      <c r="BJ123" s="247"/>
      <c r="BK123" s="247"/>
      <c r="BL123" s="247"/>
      <c r="BM123" s="247"/>
      <c r="BN123" s="247"/>
      <c r="BO123" s="877" t="s">
        <v>482</v>
      </c>
      <c r="BP123" s="878"/>
      <c r="BQ123" s="832">
        <v>9993670</v>
      </c>
      <c r="BR123" s="833"/>
      <c r="BS123" s="833"/>
      <c r="BT123" s="833"/>
      <c r="BU123" s="833"/>
      <c r="BV123" s="833">
        <v>10174371</v>
      </c>
      <c r="BW123" s="833"/>
      <c r="BX123" s="833"/>
      <c r="BY123" s="833"/>
      <c r="BZ123" s="833"/>
      <c r="CA123" s="833">
        <v>9954291</v>
      </c>
      <c r="CB123" s="833"/>
      <c r="CC123" s="833"/>
      <c r="CD123" s="833"/>
      <c r="CE123" s="833"/>
      <c r="CF123" s="748"/>
      <c r="CG123" s="749"/>
      <c r="CH123" s="749"/>
      <c r="CI123" s="749"/>
      <c r="CJ123" s="834"/>
      <c r="CK123" s="869"/>
      <c r="CL123" s="855"/>
      <c r="CM123" s="855"/>
      <c r="CN123" s="855"/>
      <c r="CO123" s="856"/>
      <c r="CP123" s="835" t="s">
        <v>483</v>
      </c>
      <c r="CQ123" s="836"/>
      <c r="CR123" s="836"/>
      <c r="CS123" s="836"/>
      <c r="CT123" s="836"/>
      <c r="CU123" s="836"/>
      <c r="CV123" s="836"/>
      <c r="CW123" s="836"/>
      <c r="CX123" s="836"/>
      <c r="CY123" s="836"/>
      <c r="CZ123" s="836"/>
      <c r="DA123" s="836"/>
      <c r="DB123" s="836"/>
      <c r="DC123" s="836"/>
      <c r="DD123" s="836"/>
      <c r="DE123" s="836"/>
      <c r="DF123" s="837"/>
      <c r="DG123" s="779" t="s">
        <v>470</v>
      </c>
      <c r="DH123" s="780"/>
      <c r="DI123" s="780"/>
      <c r="DJ123" s="780"/>
      <c r="DK123" s="781"/>
      <c r="DL123" s="782" t="s">
        <v>465</v>
      </c>
      <c r="DM123" s="780"/>
      <c r="DN123" s="780"/>
      <c r="DO123" s="780"/>
      <c r="DP123" s="781"/>
      <c r="DQ123" s="782" t="s">
        <v>467</v>
      </c>
      <c r="DR123" s="780"/>
      <c r="DS123" s="780"/>
      <c r="DT123" s="780"/>
      <c r="DU123" s="781"/>
      <c r="DV123" s="824" t="s">
        <v>467</v>
      </c>
      <c r="DW123" s="825"/>
      <c r="DX123" s="825"/>
      <c r="DY123" s="825"/>
      <c r="DZ123" s="826"/>
    </row>
    <row r="124" spans="1:130" s="226" customFormat="1" ht="26.25" customHeight="1" thickBot="1" x14ac:dyDescent="0.2">
      <c r="A124" s="820"/>
      <c r="B124" s="821"/>
      <c r="C124" s="817"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467</v>
      </c>
      <c r="AB124" s="780"/>
      <c r="AC124" s="780"/>
      <c r="AD124" s="780"/>
      <c r="AE124" s="781"/>
      <c r="AF124" s="782" t="s">
        <v>467</v>
      </c>
      <c r="AG124" s="780"/>
      <c r="AH124" s="780"/>
      <c r="AI124" s="780"/>
      <c r="AJ124" s="781"/>
      <c r="AK124" s="782" t="s">
        <v>470</v>
      </c>
      <c r="AL124" s="780"/>
      <c r="AM124" s="780"/>
      <c r="AN124" s="780"/>
      <c r="AO124" s="781"/>
      <c r="AP124" s="824" t="s">
        <v>130</v>
      </c>
      <c r="AQ124" s="825"/>
      <c r="AR124" s="825"/>
      <c r="AS124" s="825"/>
      <c r="AT124" s="826"/>
      <c r="AU124" s="827" t="s">
        <v>484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42.1</v>
      </c>
      <c r="BR124" s="831"/>
      <c r="BS124" s="831"/>
      <c r="BT124" s="831"/>
      <c r="BU124" s="831"/>
      <c r="BV124" s="831">
        <v>30.9</v>
      </c>
      <c r="BW124" s="831"/>
      <c r="BX124" s="831"/>
      <c r="BY124" s="831"/>
      <c r="BZ124" s="831"/>
      <c r="CA124" s="831">
        <v>24.4</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t="s">
        <v>467</v>
      </c>
      <c r="DH124" s="764"/>
      <c r="DI124" s="764"/>
      <c r="DJ124" s="764"/>
      <c r="DK124" s="765"/>
      <c r="DL124" s="766" t="s">
        <v>465</v>
      </c>
      <c r="DM124" s="764"/>
      <c r="DN124" s="764"/>
      <c r="DO124" s="764"/>
      <c r="DP124" s="765"/>
      <c r="DQ124" s="766" t="s">
        <v>130</v>
      </c>
      <c r="DR124" s="764"/>
      <c r="DS124" s="764"/>
      <c r="DT124" s="764"/>
      <c r="DU124" s="765"/>
      <c r="DV124" s="848" t="s">
        <v>130</v>
      </c>
      <c r="DW124" s="849"/>
      <c r="DX124" s="849"/>
      <c r="DY124" s="849"/>
      <c r="DZ124" s="850"/>
    </row>
    <row r="125" spans="1:130" s="226" customFormat="1" ht="26.25" customHeight="1" x14ac:dyDescent="0.15">
      <c r="A125" s="820"/>
      <c r="B125" s="821"/>
      <c r="C125" s="817"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467</v>
      </c>
      <c r="AB125" s="780"/>
      <c r="AC125" s="780"/>
      <c r="AD125" s="780"/>
      <c r="AE125" s="781"/>
      <c r="AF125" s="782" t="s">
        <v>465</v>
      </c>
      <c r="AG125" s="780"/>
      <c r="AH125" s="780"/>
      <c r="AI125" s="780"/>
      <c r="AJ125" s="781"/>
      <c r="AK125" s="782" t="s">
        <v>470</v>
      </c>
      <c r="AL125" s="780"/>
      <c r="AM125" s="780"/>
      <c r="AN125" s="780"/>
      <c r="AO125" s="781"/>
      <c r="AP125" s="824" t="s">
        <v>467</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486</v>
      </c>
      <c r="CL125" s="852"/>
      <c r="CM125" s="852"/>
      <c r="CN125" s="852"/>
      <c r="CO125" s="853"/>
      <c r="CP125" s="860" t="s">
        <v>487</v>
      </c>
      <c r="CQ125" s="810"/>
      <c r="CR125" s="810"/>
      <c r="CS125" s="810"/>
      <c r="CT125" s="810"/>
      <c r="CU125" s="810"/>
      <c r="CV125" s="810"/>
      <c r="CW125" s="810"/>
      <c r="CX125" s="810"/>
      <c r="CY125" s="810"/>
      <c r="CZ125" s="810"/>
      <c r="DA125" s="810"/>
      <c r="DB125" s="810"/>
      <c r="DC125" s="810"/>
      <c r="DD125" s="810"/>
      <c r="DE125" s="810"/>
      <c r="DF125" s="811"/>
      <c r="DG125" s="861" t="s">
        <v>470</v>
      </c>
      <c r="DH125" s="842"/>
      <c r="DI125" s="842"/>
      <c r="DJ125" s="842"/>
      <c r="DK125" s="842"/>
      <c r="DL125" s="842" t="s">
        <v>467</v>
      </c>
      <c r="DM125" s="842"/>
      <c r="DN125" s="842"/>
      <c r="DO125" s="842"/>
      <c r="DP125" s="842"/>
      <c r="DQ125" s="842" t="s">
        <v>470</v>
      </c>
      <c r="DR125" s="842"/>
      <c r="DS125" s="842"/>
      <c r="DT125" s="842"/>
      <c r="DU125" s="842"/>
      <c r="DV125" s="843" t="s">
        <v>467</v>
      </c>
      <c r="DW125" s="843"/>
      <c r="DX125" s="843"/>
      <c r="DY125" s="843"/>
      <c r="DZ125" s="844"/>
    </row>
    <row r="126" spans="1:130" s="226" customFormat="1" ht="26.25" customHeight="1" thickBot="1" x14ac:dyDescent="0.2">
      <c r="A126" s="820"/>
      <c r="B126" s="821"/>
      <c r="C126" s="817" t="s">
        <v>472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465</v>
      </c>
      <c r="AB126" s="780"/>
      <c r="AC126" s="780"/>
      <c r="AD126" s="780"/>
      <c r="AE126" s="781"/>
      <c r="AF126" s="782" t="s">
        <v>470</v>
      </c>
      <c r="AG126" s="780"/>
      <c r="AH126" s="780"/>
      <c r="AI126" s="780"/>
      <c r="AJ126" s="781"/>
      <c r="AK126" s="782" t="s">
        <v>465</v>
      </c>
      <c r="AL126" s="780"/>
      <c r="AM126" s="780"/>
      <c r="AN126" s="780"/>
      <c r="AO126" s="781"/>
      <c r="AP126" s="824" t="s">
        <v>130</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7" t="s">
        <v>488</v>
      </c>
      <c r="CQ126" s="752"/>
      <c r="CR126" s="752"/>
      <c r="CS126" s="752"/>
      <c r="CT126" s="752"/>
      <c r="CU126" s="752"/>
      <c r="CV126" s="752"/>
      <c r="CW126" s="752"/>
      <c r="CX126" s="752"/>
      <c r="CY126" s="752"/>
      <c r="CZ126" s="752"/>
      <c r="DA126" s="752"/>
      <c r="DB126" s="752"/>
      <c r="DC126" s="752"/>
      <c r="DD126" s="752"/>
      <c r="DE126" s="752"/>
      <c r="DF126" s="753"/>
      <c r="DG126" s="789" t="s">
        <v>467</v>
      </c>
      <c r="DH126" s="790"/>
      <c r="DI126" s="790"/>
      <c r="DJ126" s="790"/>
      <c r="DK126" s="790"/>
      <c r="DL126" s="790" t="s">
        <v>130</v>
      </c>
      <c r="DM126" s="790"/>
      <c r="DN126" s="790"/>
      <c r="DO126" s="790"/>
      <c r="DP126" s="790"/>
      <c r="DQ126" s="790" t="s">
        <v>130</v>
      </c>
      <c r="DR126" s="790"/>
      <c r="DS126" s="790"/>
      <c r="DT126" s="790"/>
      <c r="DU126" s="790"/>
      <c r="DV126" s="796" t="s">
        <v>465</v>
      </c>
      <c r="DW126" s="796"/>
      <c r="DX126" s="796"/>
      <c r="DY126" s="796"/>
      <c r="DZ126" s="797"/>
    </row>
    <row r="127" spans="1:130" s="226" customFormat="1" ht="26.25" customHeight="1" x14ac:dyDescent="0.15">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717</v>
      </c>
      <c r="AB127" s="780"/>
      <c r="AC127" s="780"/>
      <c r="AD127" s="780"/>
      <c r="AE127" s="781"/>
      <c r="AF127" s="782">
        <v>596</v>
      </c>
      <c r="AG127" s="780"/>
      <c r="AH127" s="780"/>
      <c r="AI127" s="780"/>
      <c r="AJ127" s="781"/>
      <c r="AK127" s="782">
        <v>491</v>
      </c>
      <c r="AL127" s="780"/>
      <c r="AM127" s="780"/>
      <c r="AN127" s="780"/>
      <c r="AO127" s="781"/>
      <c r="AP127" s="824">
        <v>0</v>
      </c>
      <c r="AQ127" s="825"/>
      <c r="AR127" s="825"/>
      <c r="AS127" s="825"/>
      <c r="AT127" s="826"/>
      <c r="AU127" s="228"/>
      <c r="AV127" s="228"/>
      <c r="AW127" s="228"/>
      <c r="AX127" s="841" t="s">
        <v>490</v>
      </c>
      <c r="AY127" s="814"/>
      <c r="AZ127" s="814"/>
      <c r="BA127" s="814"/>
      <c r="BB127" s="814"/>
      <c r="BC127" s="814"/>
      <c r="BD127" s="814"/>
      <c r="BE127" s="815"/>
      <c r="BF127" s="813" t="s">
        <v>491</v>
      </c>
      <c r="BG127" s="814"/>
      <c r="BH127" s="814"/>
      <c r="BI127" s="814"/>
      <c r="BJ127" s="814"/>
      <c r="BK127" s="814"/>
      <c r="BL127" s="815"/>
      <c r="BM127" s="813" t="s">
        <v>492</v>
      </c>
      <c r="BN127" s="814"/>
      <c r="BO127" s="814"/>
      <c r="BP127" s="814"/>
      <c r="BQ127" s="814"/>
      <c r="BR127" s="814"/>
      <c r="BS127" s="815"/>
      <c r="BT127" s="813" t="s">
        <v>493</v>
      </c>
      <c r="BU127" s="814"/>
      <c r="BV127" s="814"/>
      <c r="BW127" s="814"/>
      <c r="BX127" s="814"/>
      <c r="BY127" s="814"/>
      <c r="BZ127" s="816"/>
      <c r="CA127" s="228"/>
      <c r="CB127" s="228"/>
      <c r="CC127" s="228"/>
      <c r="CD127" s="251"/>
      <c r="CE127" s="251"/>
      <c r="CF127" s="251"/>
      <c r="CG127" s="228"/>
      <c r="CH127" s="228"/>
      <c r="CI127" s="228"/>
      <c r="CJ127" s="250"/>
      <c r="CK127" s="854"/>
      <c r="CL127" s="855"/>
      <c r="CM127" s="855"/>
      <c r="CN127" s="855"/>
      <c r="CO127" s="856"/>
      <c r="CP127" s="817" t="s">
        <v>494</v>
      </c>
      <c r="CQ127" s="752"/>
      <c r="CR127" s="752"/>
      <c r="CS127" s="752"/>
      <c r="CT127" s="752"/>
      <c r="CU127" s="752"/>
      <c r="CV127" s="752"/>
      <c r="CW127" s="752"/>
      <c r="CX127" s="752"/>
      <c r="CY127" s="752"/>
      <c r="CZ127" s="752"/>
      <c r="DA127" s="752"/>
      <c r="DB127" s="752"/>
      <c r="DC127" s="752"/>
      <c r="DD127" s="752"/>
      <c r="DE127" s="752"/>
      <c r="DF127" s="753"/>
      <c r="DG127" s="789" t="s">
        <v>470</v>
      </c>
      <c r="DH127" s="790"/>
      <c r="DI127" s="790"/>
      <c r="DJ127" s="790"/>
      <c r="DK127" s="790"/>
      <c r="DL127" s="790" t="s">
        <v>467</v>
      </c>
      <c r="DM127" s="790"/>
      <c r="DN127" s="790"/>
      <c r="DO127" s="790"/>
      <c r="DP127" s="790"/>
      <c r="DQ127" s="790" t="s">
        <v>470</v>
      </c>
      <c r="DR127" s="790"/>
      <c r="DS127" s="790"/>
      <c r="DT127" s="790"/>
      <c r="DU127" s="790"/>
      <c r="DV127" s="796" t="s">
        <v>467</v>
      </c>
      <c r="DW127" s="796"/>
      <c r="DX127" s="796"/>
      <c r="DY127" s="796"/>
      <c r="DZ127" s="797"/>
    </row>
    <row r="128" spans="1:130" s="226" customFormat="1" ht="26.25" customHeight="1" thickBot="1" x14ac:dyDescent="0.2">
      <c r="A128" s="798" t="s">
        <v>495</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496</v>
      </c>
      <c r="X128" s="800"/>
      <c r="Y128" s="800"/>
      <c r="Z128" s="801"/>
      <c r="AA128" s="802">
        <v>137013</v>
      </c>
      <c r="AB128" s="803"/>
      <c r="AC128" s="803"/>
      <c r="AD128" s="803"/>
      <c r="AE128" s="804"/>
      <c r="AF128" s="805">
        <v>108273</v>
      </c>
      <c r="AG128" s="803"/>
      <c r="AH128" s="803"/>
      <c r="AI128" s="803"/>
      <c r="AJ128" s="804"/>
      <c r="AK128" s="805">
        <v>133740</v>
      </c>
      <c r="AL128" s="803"/>
      <c r="AM128" s="803"/>
      <c r="AN128" s="803"/>
      <c r="AO128" s="804"/>
      <c r="AP128" s="806"/>
      <c r="AQ128" s="807"/>
      <c r="AR128" s="807"/>
      <c r="AS128" s="807"/>
      <c r="AT128" s="808"/>
      <c r="AU128" s="228"/>
      <c r="AV128" s="228"/>
      <c r="AW128" s="228"/>
      <c r="AX128" s="809" t="s">
        <v>497</v>
      </c>
      <c r="AY128" s="810"/>
      <c r="AZ128" s="810"/>
      <c r="BA128" s="810"/>
      <c r="BB128" s="810"/>
      <c r="BC128" s="810"/>
      <c r="BD128" s="810"/>
      <c r="BE128" s="811"/>
      <c r="BF128" s="786" t="s">
        <v>467</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91" t="s">
        <v>498</v>
      </c>
      <c r="CQ128" s="730"/>
      <c r="CR128" s="730"/>
      <c r="CS128" s="730"/>
      <c r="CT128" s="730"/>
      <c r="CU128" s="730"/>
      <c r="CV128" s="730"/>
      <c r="CW128" s="730"/>
      <c r="CX128" s="730"/>
      <c r="CY128" s="730"/>
      <c r="CZ128" s="730"/>
      <c r="DA128" s="730"/>
      <c r="DB128" s="730"/>
      <c r="DC128" s="730"/>
      <c r="DD128" s="730"/>
      <c r="DE128" s="730"/>
      <c r="DF128" s="731"/>
      <c r="DG128" s="792" t="s">
        <v>130</v>
      </c>
      <c r="DH128" s="793"/>
      <c r="DI128" s="793"/>
      <c r="DJ128" s="793"/>
      <c r="DK128" s="793"/>
      <c r="DL128" s="793" t="s">
        <v>470</v>
      </c>
      <c r="DM128" s="793"/>
      <c r="DN128" s="793"/>
      <c r="DO128" s="793"/>
      <c r="DP128" s="793"/>
      <c r="DQ128" s="793" t="s">
        <v>470</v>
      </c>
      <c r="DR128" s="793"/>
      <c r="DS128" s="793"/>
      <c r="DT128" s="793"/>
      <c r="DU128" s="793"/>
      <c r="DV128" s="794" t="s">
        <v>470</v>
      </c>
      <c r="DW128" s="794"/>
      <c r="DX128" s="794"/>
      <c r="DY128" s="794"/>
      <c r="DZ128" s="795"/>
    </row>
    <row r="129" spans="1:131" s="226"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499</v>
      </c>
      <c r="X129" s="777"/>
      <c r="Y129" s="777"/>
      <c r="Z129" s="778"/>
      <c r="AA129" s="779">
        <v>4252323</v>
      </c>
      <c r="AB129" s="780"/>
      <c r="AC129" s="780"/>
      <c r="AD129" s="780"/>
      <c r="AE129" s="781"/>
      <c r="AF129" s="782">
        <v>4611120</v>
      </c>
      <c r="AG129" s="780"/>
      <c r="AH129" s="780"/>
      <c r="AI129" s="780"/>
      <c r="AJ129" s="781"/>
      <c r="AK129" s="782">
        <v>4550444</v>
      </c>
      <c r="AL129" s="780"/>
      <c r="AM129" s="780"/>
      <c r="AN129" s="780"/>
      <c r="AO129" s="781"/>
      <c r="AP129" s="783"/>
      <c r="AQ129" s="784"/>
      <c r="AR129" s="784"/>
      <c r="AS129" s="784"/>
      <c r="AT129" s="785"/>
      <c r="AU129" s="229"/>
      <c r="AV129" s="229"/>
      <c r="AW129" s="229"/>
      <c r="AX129" s="751" t="s">
        <v>500</v>
      </c>
      <c r="AY129" s="752"/>
      <c r="AZ129" s="752"/>
      <c r="BA129" s="752"/>
      <c r="BB129" s="752"/>
      <c r="BC129" s="752"/>
      <c r="BD129" s="752"/>
      <c r="BE129" s="753"/>
      <c r="BF129" s="770" t="s">
        <v>465</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4" t="s">
        <v>501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502</v>
      </c>
      <c r="X130" s="777"/>
      <c r="Y130" s="777"/>
      <c r="Z130" s="778"/>
      <c r="AA130" s="779">
        <v>653515</v>
      </c>
      <c r="AB130" s="780"/>
      <c r="AC130" s="780"/>
      <c r="AD130" s="780"/>
      <c r="AE130" s="781"/>
      <c r="AF130" s="782">
        <v>670339</v>
      </c>
      <c r="AG130" s="780"/>
      <c r="AH130" s="780"/>
      <c r="AI130" s="780"/>
      <c r="AJ130" s="781"/>
      <c r="AK130" s="782">
        <v>688400</v>
      </c>
      <c r="AL130" s="780"/>
      <c r="AM130" s="780"/>
      <c r="AN130" s="780"/>
      <c r="AO130" s="781"/>
      <c r="AP130" s="783"/>
      <c r="AQ130" s="784"/>
      <c r="AR130" s="784"/>
      <c r="AS130" s="784"/>
      <c r="AT130" s="785"/>
      <c r="AU130" s="229"/>
      <c r="AV130" s="229"/>
      <c r="AW130" s="229"/>
      <c r="AX130" s="751" t="s">
        <v>503</v>
      </c>
      <c r="AY130" s="752"/>
      <c r="AZ130" s="752"/>
      <c r="BA130" s="752"/>
      <c r="BB130" s="752"/>
      <c r="BC130" s="752"/>
      <c r="BD130" s="752"/>
      <c r="BE130" s="753"/>
      <c r="BF130" s="754">
        <v>10.4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504</v>
      </c>
      <c r="X131" s="761"/>
      <c r="Y131" s="761"/>
      <c r="Z131" s="762"/>
      <c r="AA131" s="763">
        <v>3598808</v>
      </c>
      <c r="AB131" s="764"/>
      <c r="AC131" s="764"/>
      <c r="AD131" s="764"/>
      <c r="AE131" s="765"/>
      <c r="AF131" s="766">
        <v>3940781</v>
      </c>
      <c r="AG131" s="764"/>
      <c r="AH131" s="764"/>
      <c r="AI131" s="764"/>
      <c r="AJ131" s="765"/>
      <c r="AK131" s="766">
        <v>3862044</v>
      </c>
      <c r="AL131" s="764"/>
      <c r="AM131" s="764"/>
      <c r="AN131" s="764"/>
      <c r="AO131" s="765"/>
      <c r="AP131" s="767"/>
      <c r="AQ131" s="768"/>
      <c r="AR131" s="768"/>
      <c r="AS131" s="768"/>
      <c r="AT131" s="769"/>
      <c r="AU131" s="229"/>
      <c r="AV131" s="229"/>
      <c r="AW131" s="229"/>
      <c r="AX131" s="729" t="s">
        <v>505</v>
      </c>
      <c r="AY131" s="730"/>
      <c r="AZ131" s="730"/>
      <c r="BA131" s="730"/>
      <c r="BB131" s="730"/>
      <c r="BC131" s="730"/>
      <c r="BD131" s="730"/>
      <c r="BE131" s="731"/>
      <c r="BF131" s="732">
        <v>24.4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10.30627363</v>
      </c>
      <c r="AB132" s="745"/>
      <c r="AC132" s="745"/>
      <c r="AD132" s="745"/>
      <c r="AE132" s="746"/>
      <c r="AF132" s="747">
        <v>10.231702800000001</v>
      </c>
      <c r="AG132" s="745"/>
      <c r="AH132" s="745"/>
      <c r="AI132" s="745"/>
      <c r="AJ132" s="746"/>
      <c r="AK132" s="747">
        <v>10.83889774</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10.9</v>
      </c>
      <c r="AB133" s="724"/>
      <c r="AC133" s="724"/>
      <c r="AD133" s="724"/>
      <c r="AE133" s="725"/>
      <c r="AF133" s="723">
        <v>10.6</v>
      </c>
      <c r="AG133" s="724"/>
      <c r="AH133" s="724"/>
      <c r="AI133" s="724"/>
      <c r="AJ133" s="725"/>
      <c r="AK133" s="723">
        <v>10.4</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XpfU88ZrdT4nEy46lvl6AyMPKlvZNYEES4Sj623znEkHkGw4vxG59viudzajuvlB5cXQvGHfbgSev0BABt4sQ==" saltValue="3fii9ZHENMkJ8g08zn0p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32qLnIBR13OP2dFj0i6V3EjfgvGUy3qp5O9zNkG1m66/Xkvxi+5ty/oAUUoOZlj959OMP0HemVwbxEQ5jWQMnQ==" saltValue="yl9bIbgLfnM2jJiI1cT7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g+G6oFgzxSAA3faW/3bOcN++BWatCwQDTXtN8UYrdOhweAJ286jojaO5xjaVm5rMdqFXVpjUlrr2mACVz+VA==" saltValue="Kcx7dBu8rcp/ZK14kvsK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517</v>
      </c>
      <c r="AL9" s="1131"/>
      <c r="AM9" s="1131"/>
      <c r="AN9" s="1132"/>
      <c r="AO9" s="277">
        <v>1537776</v>
      </c>
      <c r="AP9" s="277">
        <v>188754</v>
      </c>
      <c r="AQ9" s="278">
        <v>139150</v>
      </c>
      <c r="AR9" s="279">
        <v>35.6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518</v>
      </c>
      <c r="AL10" s="1131"/>
      <c r="AM10" s="1131"/>
      <c r="AN10" s="1132"/>
      <c r="AO10" s="280">
        <v>243082</v>
      </c>
      <c r="AP10" s="280">
        <v>29837</v>
      </c>
      <c r="AQ10" s="281">
        <v>19663</v>
      </c>
      <c r="AR10" s="282">
        <v>51.7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519</v>
      </c>
      <c r="AL11" s="1131"/>
      <c r="AM11" s="1131"/>
      <c r="AN11" s="1132"/>
      <c r="AO11" s="280" t="s">
        <v>520</v>
      </c>
      <c r="AP11" s="280" t="s">
        <v>520</v>
      </c>
      <c r="AQ11" s="281">
        <v>1097</v>
      </c>
      <c r="AR11" s="282" t="s">
        <v>520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521</v>
      </c>
      <c r="AL12" s="1131"/>
      <c r="AM12" s="1131"/>
      <c r="AN12" s="1132"/>
      <c r="AO12" s="280" t="s">
        <v>520</v>
      </c>
      <c r="AP12" s="280" t="s">
        <v>520</v>
      </c>
      <c r="AQ12" s="281" t="s">
        <v>520</v>
      </c>
      <c r="AR12" s="282" t="s">
        <v>520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522</v>
      </c>
      <c r="AL13" s="1131"/>
      <c r="AM13" s="1131"/>
      <c r="AN13" s="1132"/>
      <c r="AO13" s="280">
        <v>48846</v>
      </c>
      <c r="AP13" s="280">
        <v>5996</v>
      </c>
      <c r="AQ13" s="281">
        <v>5184</v>
      </c>
      <c r="AR13" s="282">
        <v>15.7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523</v>
      </c>
      <c r="AL14" s="1131"/>
      <c r="AM14" s="1131"/>
      <c r="AN14" s="1132"/>
      <c r="AO14" s="280" t="s">
        <v>520</v>
      </c>
      <c r="AP14" s="280" t="s">
        <v>520</v>
      </c>
      <c r="AQ14" s="281">
        <v>3143</v>
      </c>
      <c r="AR14" s="282" t="s">
        <v>520</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524</v>
      </c>
      <c r="AL15" s="1134"/>
      <c r="AM15" s="1134"/>
      <c r="AN15" s="1135"/>
      <c r="AO15" s="280">
        <v>-143978</v>
      </c>
      <c r="AP15" s="280">
        <v>-17673</v>
      </c>
      <c r="AQ15" s="281">
        <v>-11320</v>
      </c>
      <c r="AR15" s="282">
        <v>56.1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191</v>
      </c>
      <c r="AL16" s="1134"/>
      <c r="AM16" s="1134"/>
      <c r="AN16" s="1135"/>
      <c r="AO16" s="280">
        <v>1685726</v>
      </c>
      <c r="AP16" s="280">
        <v>206914</v>
      </c>
      <c r="AQ16" s="281">
        <v>156916</v>
      </c>
      <c r="AR16" s="282">
        <v>31.9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529</v>
      </c>
      <c r="AL21" s="1137"/>
      <c r="AM21" s="1137"/>
      <c r="AN21" s="1138"/>
      <c r="AO21" s="293">
        <v>16.2</v>
      </c>
      <c r="AP21" s="294">
        <v>13.85</v>
      </c>
      <c r="AQ21" s="295">
        <v>2.35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530</v>
      </c>
      <c r="AL22" s="1137"/>
      <c r="AM22" s="1137"/>
      <c r="AN22" s="1138"/>
      <c r="AO22" s="298">
        <v>96.3</v>
      </c>
      <c r="AP22" s="299">
        <v>95.5</v>
      </c>
      <c r="AQ22" s="300">
        <v>0.8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29" t="s">
        <v>531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534</v>
      </c>
      <c r="AL32" s="1121"/>
      <c r="AM32" s="1121"/>
      <c r="AN32" s="1122"/>
      <c r="AO32" s="308">
        <v>977842</v>
      </c>
      <c r="AP32" s="308">
        <v>120025</v>
      </c>
      <c r="AQ32" s="309">
        <v>83132</v>
      </c>
      <c r="AR32" s="310">
        <v>44.4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535</v>
      </c>
      <c r="AL33" s="1121"/>
      <c r="AM33" s="1121"/>
      <c r="AN33" s="1122"/>
      <c r="AO33" s="308" t="s">
        <v>520</v>
      </c>
      <c r="AP33" s="308" t="s">
        <v>520</v>
      </c>
      <c r="AQ33" s="309" t="s">
        <v>520</v>
      </c>
      <c r="AR33" s="310" t="s">
        <v>520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536</v>
      </c>
      <c r="AL34" s="1121"/>
      <c r="AM34" s="1121"/>
      <c r="AN34" s="1122"/>
      <c r="AO34" s="308" t="s">
        <v>520</v>
      </c>
      <c r="AP34" s="308" t="s">
        <v>520</v>
      </c>
      <c r="AQ34" s="309" t="s">
        <v>520</v>
      </c>
      <c r="AR34" s="310" t="s">
        <v>520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537</v>
      </c>
      <c r="AL35" s="1121"/>
      <c r="AM35" s="1121"/>
      <c r="AN35" s="1122"/>
      <c r="AO35" s="308">
        <v>259090</v>
      </c>
      <c r="AP35" s="308">
        <v>31802</v>
      </c>
      <c r="AQ35" s="309">
        <v>18852</v>
      </c>
      <c r="AR35" s="310">
        <v>68.7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538</v>
      </c>
      <c r="AL36" s="1121"/>
      <c r="AM36" s="1121"/>
      <c r="AN36" s="1122"/>
      <c r="AO36" s="308">
        <v>3293</v>
      </c>
      <c r="AP36" s="308">
        <v>404</v>
      </c>
      <c r="AQ36" s="309">
        <v>4344</v>
      </c>
      <c r="AR36" s="310">
        <v>-90.7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539</v>
      </c>
      <c r="AL37" s="1121"/>
      <c r="AM37" s="1121"/>
      <c r="AN37" s="1122"/>
      <c r="AO37" s="308">
        <v>491</v>
      </c>
      <c r="AP37" s="308">
        <v>60</v>
      </c>
      <c r="AQ37" s="309">
        <v>1642</v>
      </c>
      <c r="AR37" s="310">
        <v>-96.3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540</v>
      </c>
      <c r="AL38" s="1124"/>
      <c r="AM38" s="1124"/>
      <c r="AN38" s="1125"/>
      <c r="AO38" s="311">
        <v>27</v>
      </c>
      <c r="AP38" s="311">
        <v>3</v>
      </c>
      <c r="AQ38" s="312">
        <v>19</v>
      </c>
      <c r="AR38" s="300">
        <v>-84.2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541</v>
      </c>
      <c r="AL39" s="1124"/>
      <c r="AM39" s="1124"/>
      <c r="AN39" s="1125"/>
      <c r="AO39" s="308">
        <v>-133740</v>
      </c>
      <c r="AP39" s="308">
        <v>-16416</v>
      </c>
      <c r="AQ39" s="309">
        <v>-4399</v>
      </c>
      <c r="AR39" s="310">
        <v>273.2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542</v>
      </c>
      <c r="AL40" s="1121"/>
      <c r="AM40" s="1121"/>
      <c r="AN40" s="1122"/>
      <c r="AO40" s="308">
        <v>-688400</v>
      </c>
      <c r="AP40" s="308">
        <v>-84497</v>
      </c>
      <c r="AQ40" s="309">
        <v>-69608</v>
      </c>
      <c r="AR40" s="310">
        <v>21.4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305</v>
      </c>
      <c r="AL41" s="1127"/>
      <c r="AM41" s="1127"/>
      <c r="AN41" s="1128"/>
      <c r="AO41" s="308">
        <v>418603</v>
      </c>
      <c r="AP41" s="308">
        <v>51381</v>
      </c>
      <c r="AQ41" s="309">
        <v>33982</v>
      </c>
      <c r="AR41" s="310">
        <v>51.2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512</v>
      </c>
      <c r="AN49" s="1115" t="s">
        <v>546</v>
      </c>
      <c r="AO49" s="1116"/>
      <c r="AP49" s="1116"/>
      <c r="AQ49" s="1116"/>
      <c r="AR49" s="111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649158</v>
      </c>
      <c r="AN51" s="330">
        <v>73426</v>
      </c>
      <c r="AO51" s="331">
        <v>-9.1999999999999993</v>
      </c>
      <c r="AP51" s="332">
        <v>121449</v>
      </c>
      <c r="AQ51" s="333">
        <v>4.5999999999999996</v>
      </c>
      <c r="AR51" s="334">
        <v>-13.8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530062</v>
      </c>
      <c r="AN52" s="338">
        <v>59955</v>
      </c>
      <c r="AO52" s="339">
        <v>10.3</v>
      </c>
      <c r="AP52" s="340">
        <v>62922</v>
      </c>
      <c r="AQ52" s="341">
        <v>2.2000000000000002</v>
      </c>
      <c r="AR52" s="342">
        <v>8.1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799582</v>
      </c>
      <c r="AN53" s="330">
        <v>92022</v>
      </c>
      <c r="AO53" s="331">
        <v>25.3</v>
      </c>
      <c r="AP53" s="332">
        <v>145139</v>
      </c>
      <c r="AQ53" s="333">
        <v>19.5</v>
      </c>
      <c r="AR53" s="334">
        <v>5.8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733829</v>
      </c>
      <c r="AN54" s="338">
        <v>84455</v>
      </c>
      <c r="AO54" s="339">
        <v>40.9</v>
      </c>
      <c r="AP54" s="340">
        <v>83762</v>
      </c>
      <c r="AQ54" s="341">
        <v>33.1</v>
      </c>
      <c r="AR54" s="342">
        <v>7.8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1253496</v>
      </c>
      <c r="AN55" s="330">
        <v>147574</v>
      </c>
      <c r="AO55" s="331">
        <v>60.4</v>
      </c>
      <c r="AP55" s="332">
        <v>125391</v>
      </c>
      <c r="AQ55" s="333">
        <v>-13.6</v>
      </c>
      <c r="AR55" s="334">
        <v>74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441752</v>
      </c>
      <c r="AN56" s="338">
        <v>52008</v>
      </c>
      <c r="AO56" s="339">
        <v>-38.4</v>
      </c>
      <c r="AP56" s="340">
        <v>68516</v>
      </c>
      <c r="AQ56" s="341">
        <v>-18.2</v>
      </c>
      <c r="AR56" s="342">
        <v>-20.2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1003375</v>
      </c>
      <c r="AN57" s="330">
        <v>121843</v>
      </c>
      <c r="AO57" s="331">
        <v>-17.399999999999999</v>
      </c>
      <c r="AP57" s="332">
        <v>138402</v>
      </c>
      <c r="AQ57" s="333">
        <v>10.4</v>
      </c>
      <c r="AR57" s="334">
        <v>-27.8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869313</v>
      </c>
      <c r="AN58" s="338">
        <v>105563</v>
      </c>
      <c r="AO58" s="339">
        <v>103</v>
      </c>
      <c r="AP58" s="340">
        <v>70652</v>
      </c>
      <c r="AQ58" s="341">
        <v>3.1</v>
      </c>
      <c r="AR58" s="342">
        <v>99.9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501814</v>
      </c>
      <c r="AN59" s="330">
        <v>61595</v>
      </c>
      <c r="AO59" s="331">
        <v>-49.4</v>
      </c>
      <c r="AP59" s="332">
        <v>146367</v>
      </c>
      <c r="AQ59" s="333">
        <v>5.8</v>
      </c>
      <c r="AR59" s="334">
        <v>-55.2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314205</v>
      </c>
      <c r="AN60" s="338">
        <v>38567</v>
      </c>
      <c r="AO60" s="339">
        <v>-63.5</v>
      </c>
      <c r="AP60" s="340">
        <v>79441</v>
      </c>
      <c r="AQ60" s="341">
        <v>12.4</v>
      </c>
      <c r="AR60" s="342">
        <v>-75.900000000000006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841485</v>
      </c>
      <c r="AN61" s="345">
        <v>99292</v>
      </c>
      <c r="AO61" s="346">
        <v>1.9</v>
      </c>
      <c r="AP61" s="347">
        <v>135350</v>
      </c>
      <c r="AQ61" s="348">
        <v>5.3</v>
      </c>
      <c r="AR61" s="334">
        <v>-3.4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577832</v>
      </c>
      <c r="AN62" s="338">
        <v>68110</v>
      </c>
      <c r="AO62" s="339">
        <v>10.5</v>
      </c>
      <c r="AP62" s="340">
        <v>73059</v>
      </c>
      <c r="AQ62" s="341">
        <v>6.5</v>
      </c>
      <c r="AR62" s="342">
        <v>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7d5DmWdd6ALd+0DWih+R0/cG7ptS4U3DjJM/2NPKmoYLL0xJ8PY+3yrMkLlmvfpSRIbrOT4lLDc5+0VfrRB8g==" saltValue="1zvT4N2Oy+6vdi5TyTCQ1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1" spans="125:125" ht="13.5" hidden="1" customHeight="1" x14ac:dyDescent="0.15">
      <c r="DU121" s="255"/>
    </row>
  </sheetData>
  <sheetProtection algorithmName="SHA-512" hashValue="gjeHb6whMxTKfK90zc3nFWA358eNlKEEgpR9IQVrBDz443bmVVgJz3Cc8I2Utv6NNcWDJqlFA5FdCHcRDesxCA==" saltValue="Cx0RthwtaJ8vAYJW5zmE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4mTx5iab7HBowvDBHsgyRk+7p3ZGmQQsqoVHLmEdpQsRq8UqrwrN53H+lOyWEenIKMjT9gU5ccda17ts8VH1vg==" saltValue="A1mpVDEqdVX+X3nXZYLb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39" t="s">
        <v>3</v>
      </c>
      <c r="D47" s="1139"/>
      <c r="E47" s="1140"/>
      <c r="F47" s="11">
        <v>32.159999999999997</v>
      </c>
      <c r="G47" s="12">
        <v>31.22</v>
      </c>
      <c r="H47" s="12">
        <v>29.51</v>
      </c>
      <c r="I47" s="12">
        <v>27.22</v>
      </c>
      <c r="J47" s="13">
        <v>27.61</v>
      </c>
    </row>
    <row r="48" spans="2:10" ht="57.75" customHeight="1" x14ac:dyDescent="0.15">
      <c r="B48" s="14"/>
      <c r="C48" s="1141" t="s">
        <v>4</v>
      </c>
      <c r="D48" s="1141"/>
      <c r="E48" s="1142"/>
      <c r="F48" s="15">
        <v>1.86</v>
      </c>
      <c r="G48" s="16">
        <v>2.5499999999999998</v>
      </c>
      <c r="H48" s="16">
        <v>1.98</v>
      </c>
      <c r="I48" s="16">
        <v>4.29</v>
      </c>
      <c r="J48" s="17">
        <v>5.84</v>
      </c>
    </row>
    <row r="49" spans="2:10" ht="57.75" customHeight="1" thickBot="1" x14ac:dyDescent="0.2">
      <c r="B49" s="18"/>
      <c r="C49" s="1143" t="s">
        <v>5</v>
      </c>
      <c r="D49" s="1143"/>
      <c r="E49" s="1144"/>
      <c r="F49" s="19" t="s">
        <v>567</v>
      </c>
      <c r="G49" s="20" t="s">
        <v>568</v>
      </c>
      <c r="H49" s="20" t="s">
        <v>569</v>
      </c>
      <c r="I49" s="20">
        <v>2.46</v>
      </c>
      <c r="J49" s="21">
        <v>1.53</v>
      </c>
    </row>
    <row r="50" spans="2:10" x14ac:dyDescent="0.15"/>
  </sheetData>
  <sheetProtection algorithmName="SHA-512" hashValue="UPKxgMVmeUcn2TjEeZgkx7IojL2wV9fVbIOwof1Rkx8clecoBxKklhso7XJbHuRRllbidXspxRYJdqjZzfn7Lw==" saltValue="LCDMHtmaMGFcSKjNm0su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1" t="s">
        <v>570</v>
      </c>
      <c r="D34" s="1151"/>
      <c r="E34" s="1152"/>
      <c r="F34" s="32">
        <v>7.48</v>
      </c>
      <c r="G34" s="33">
        <v>8.1300000000000008</v>
      </c>
      <c r="H34" s="33">
        <v>8.41</v>
      </c>
      <c r="I34" s="33">
        <v>7.98</v>
      </c>
      <c r="J34" s="34">
        <v>8.0299999999999994</v>
      </c>
      <c r="K34" s="22"/>
      <c r="L34" s="22"/>
      <c r="M34" s="22"/>
      <c r="N34" s="22"/>
      <c r="O34" s="22"/>
      <c r="P34" s="22"/>
    </row>
    <row r="35" spans="1:16" ht="39" customHeight="1" x14ac:dyDescent="0.15">
      <c r="A35" s="22"/>
      <c r="B35" s="35"/>
      <c r="C35" s="1145" t="s">
        <v>571</v>
      </c>
      <c r="D35" s="1146"/>
      <c r="E35" s="1147"/>
      <c r="F35" s="36">
        <v>1.85</v>
      </c>
      <c r="G35" s="37">
        <v>2.5499999999999998</v>
      </c>
      <c r="H35" s="37">
        <v>1.97</v>
      </c>
      <c r="I35" s="37">
        <v>4.28</v>
      </c>
      <c r="J35" s="38">
        <v>5.84</v>
      </c>
      <c r="K35" s="22"/>
      <c r="L35" s="22"/>
      <c r="M35" s="22"/>
      <c r="N35" s="22"/>
      <c r="O35" s="22"/>
      <c r="P35" s="22"/>
    </row>
    <row r="36" spans="1:16" ht="39" customHeight="1" x14ac:dyDescent="0.15">
      <c r="A36" s="22"/>
      <c r="B36" s="35"/>
      <c r="C36" s="1145" t="s">
        <v>572</v>
      </c>
      <c r="D36" s="1146"/>
      <c r="E36" s="1147"/>
      <c r="F36" s="36">
        <v>0.47</v>
      </c>
      <c r="G36" s="37">
        <v>0.09</v>
      </c>
      <c r="H36" s="37">
        <v>0.74</v>
      </c>
      <c r="I36" s="37">
        <v>1.22</v>
      </c>
      <c r="J36" s="38">
        <v>1.03</v>
      </c>
      <c r="K36" s="22"/>
      <c r="L36" s="22"/>
      <c r="M36" s="22"/>
      <c r="N36" s="22"/>
      <c r="O36" s="22"/>
      <c r="P36" s="22"/>
    </row>
    <row r="37" spans="1:16" ht="39" customHeight="1" x14ac:dyDescent="0.15">
      <c r="A37" s="22"/>
      <c r="B37" s="35"/>
      <c r="C37" s="1145" t="s">
        <v>573</v>
      </c>
      <c r="D37" s="1146"/>
      <c r="E37" s="1147"/>
      <c r="F37" s="36">
        <v>0.26</v>
      </c>
      <c r="G37" s="37">
        <v>0.56000000000000005</v>
      </c>
      <c r="H37" s="37">
        <v>0.02</v>
      </c>
      <c r="I37" s="37">
        <v>0.03</v>
      </c>
      <c r="J37" s="38">
        <v>0.17</v>
      </c>
      <c r="K37" s="22"/>
      <c r="L37" s="22"/>
      <c r="M37" s="22"/>
      <c r="N37" s="22"/>
      <c r="O37" s="22"/>
      <c r="P37" s="22"/>
    </row>
    <row r="38" spans="1:16" ht="39" customHeight="1" x14ac:dyDescent="0.15">
      <c r="A38" s="22"/>
      <c r="B38" s="35"/>
      <c r="C38" s="1145" t="s">
        <v>574</v>
      </c>
      <c r="D38" s="1146"/>
      <c r="E38" s="1147"/>
      <c r="F38" s="36">
        <v>0.09</v>
      </c>
      <c r="G38" s="37">
        <v>0.36</v>
      </c>
      <c r="H38" s="37">
        <v>0.12</v>
      </c>
      <c r="I38" s="37">
        <v>0.06</v>
      </c>
      <c r="J38" s="38">
        <v>0.16</v>
      </c>
      <c r="K38" s="22"/>
      <c r="L38" s="22"/>
      <c r="M38" s="22"/>
      <c r="N38" s="22"/>
      <c r="O38" s="22"/>
      <c r="P38" s="22"/>
    </row>
    <row r="39" spans="1:16" ht="39" customHeight="1" x14ac:dyDescent="0.15">
      <c r="A39" s="22"/>
      <c r="B39" s="35"/>
      <c r="C39" s="1145" t="s">
        <v>575</v>
      </c>
      <c r="D39" s="1146"/>
      <c r="E39" s="1147"/>
      <c r="F39" s="36">
        <v>0.14000000000000001</v>
      </c>
      <c r="G39" s="37">
        <v>0.14000000000000001</v>
      </c>
      <c r="H39" s="37">
        <v>0.15</v>
      </c>
      <c r="I39" s="37">
        <v>0.13</v>
      </c>
      <c r="J39" s="38">
        <v>0.13</v>
      </c>
      <c r="K39" s="22"/>
      <c r="L39" s="22"/>
      <c r="M39" s="22"/>
      <c r="N39" s="22"/>
      <c r="O39" s="22"/>
      <c r="P39" s="22"/>
    </row>
    <row r="40" spans="1:16" ht="39" customHeight="1" x14ac:dyDescent="0.15">
      <c r="A40" s="22"/>
      <c r="B40" s="35"/>
      <c r="C40" s="1145" t="s">
        <v>576</v>
      </c>
      <c r="D40" s="1146"/>
      <c r="E40" s="1147"/>
      <c r="F40" s="36">
        <v>0.08</v>
      </c>
      <c r="G40" s="37">
        <v>0.05</v>
      </c>
      <c r="H40" s="37">
        <v>0.06</v>
      </c>
      <c r="I40" s="37">
        <v>0.11</v>
      </c>
      <c r="J40" s="38">
        <v>0.11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577</v>
      </c>
      <c r="D42" s="1146"/>
      <c r="E42" s="1147"/>
      <c r="F42" s="36" t="s">
        <v>520</v>
      </c>
      <c r="G42" s="37" t="s">
        <v>520</v>
      </c>
      <c r="H42" s="37" t="s">
        <v>520</v>
      </c>
      <c r="I42" s="37" t="s">
        <v>520</v>
      </c>
      <c r="J42" s="38" t="s">
        <v>520</v>
      </c>
      <c r="K42" s="22"/>
      <c r="L42" s="22"/>
      <c r="M42" s="22"/>
      <c r="N42" s="22"/>
      <c r="O42" s="22"/>
      <c r="P42" s="22"/>
    </row>
    <row r="43" spans="1:16" ht="39" customHeight="1" thickBot="1" x14ac:dyDescent="0.2">
      <c r="A43" s="22"/>
      <c r="B43" s="40"/>
      <c r="C43" s="1148" t="s">
        <v>578</v>
      </c>
      <c r="D43" s="1149"/>
      <c r="E43" s="1150"/>
      <c r="F43" s="41" t="s">
        <v>520</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tr4lxFC3+fz5XJdpQxJxEJD4oG9qWrdVNurq5tzViWbUavaISwYJk0EjWDtWdFG7YCtad48ZjV5LHJ4zjEFbg==" saltValue="0YEYx/5IuahvRkCJHAnZ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871</v>
      </c>
      <c r="L45" s="60">
        <v>867</v>
      </c>
      <c r="M45" s="60">
        <v>860</v>
      </c>
      <c r="N45" s="60">
        <v>904</v>
      </c>
      <c r="O45" s="61">
        <v>978</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520</v>
      </c>
      <c r="L47" s="64" t="s">
        <v>520</v>
      </c>
      <c r="M47" s="64" t="s">
        <v>520</v>
      </c>
      <c r="N47" s="64" t="s">
        <v>520</v>
      </c>
      <c r="O47" s="65" t="s">
        <v>520</v>
      </c>
      <c r="P47" s="48"/>
      <c r="Q47" s="48"/>
      <c r="R47" s="48"/>
      <c r="S47" s="48"/>
      <c r="T47" s="48"/>
      <c r="U47" s="48"/>
    </row>
    <row r="48" spans="1:21" ht="30.75" customHeight="1" x14ac:dyDescent="0.15">
      <c r="A48" s="48"/>
      <c r="B48" s="1178"/>
      <c r="C48" s="1179"/>
      <c r="D48" s="62"/>
      <c r="E48" s="1155" t="s">
        <v>14</v>
      </c>
      <c r="F48" s="1155"/>
      <c r="G48" s="1155"/>
      <c r="H48" s="1155"/>
      <c r="I48" s="1155"/>
      <c r="J48" s="1156"/>
      <c r="K48" s="63">
        <v>324</v>
      </c>
      <c r="L48" s="64">
        <v>309</v>
      </c>
      <c r="M48" s="64">
        <v>288</v>
      </c>
      <c r="N48" s="64">
        <v>273</v>
      </c>
      <c r="O48" s="65">
        <v>259</v>
      </c>
      <c r="P48" s="48"/>
      <c r="Q48" s="48"/>
      <c r="R48" s="48"/>
      <c r="S48" s="48"/>
      <c r="T48" s="48"/>
      <c r="U48" s="48"/>
    </row>
    <row r="49" spans="1:21" ht="30.75" customHeight="1" x14ac:dyDescent="0.15">
      <c r="A49" s="48"/>
      <c r="B49" s="1178"/>
      <c r="C49" s="1179"/>
      <c r="D49" s="62"/>
      <c r="E49" s="1155" t="s">
        <v>15</v>
      </c>
      <c r="F49" s="1155"/>
      <c r="G49" s="1155"/>
      <c r="H49" s="1155"/>
      <c r="I49" s="1155"/>
      <c r="J49" s="1156"/>
      <c r="K49" s="63">
        <v>17</v>
      </c>
      <c r="L49" s="64">
        <v>13</v>
      </c>
      <c r="M49" s="64">
        <v>13</v>
      </c>
      <c r="N49" s="64">
        <v>4</v>
      </c>
      <c r="O49" s="65">
        <v>3</v>
      </c>
      <c r="P49" s="48"/>
      <c r="Q49" s="48"/>
      <c r="R49" s="48"/>
      <c r="S49" s="48"/>
      <c r="T49" s="48"/>
      <c r="U49" s="48"/>
    </row>
    <row r="50" spans="1:21" ht="30.75" customHeight="1" x14ac:dyDescent="0.15">
      <c r="A50" s="48"/>
      <c r="B50" s="1178"/>
      <c r="C50" s="1179"/>
      <c r="D50" s="62"/>
      <c r="E50" s="1155" t="s">
        <v>16</v>
      </c>
      <c r="F50" s="1155"/>
      <c r="G50" s="1155"/>
      <c r="H50" s="1155"/>
      <c r="I50" s="1155"/>
      <c r="J50" s="1156"/>
      <c r="K50" s="63">
        <v>1</v>
      </c>
      <c r="L50" s="64">
        <v>1</v>
      </c>
      <c r="M50" s="64">
        <v>1</v>
      </c>
      <c r="N50" s="64">
        <v>1</v>
      </c>
      <c r="O50" s="65">
        <v>0</v>
      </c>
      <c r="P50" s="48"/>
      <c r="Q50" s="48"/>
      <c r="R50" s="48"/>
      <c r="S50" s="48"/>
      <c r="T50" s="48"/>
      <c r="U50" s="48"/>
    </row>
    <row r="51" spans="1:21" ht="30.75" customHeight="1" x14ac:dyDescent="0.15">
      <c r="A51" s="48"/>
      <c r="B51" s="1180"/>
      <c r="C51" s="1181"/>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816</v>
      </c>
      <c r="L52" s="64">
        <v>785</v>
      </c>
      <c r="M52" s="64">
        <v>790</v>
      </c>
      <c r="N52" s="64">
        <v>778</v>
      </c>
      <c r="O52" s="65">
        <v>823</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397</v>
      </c>
      <c r="L53" s="69">
        <v>405</v>
      </c>
      <c r="M53" s="69">
        <v>372</v>
      </c>
      <c r="N53" s="69">
        <v>404</v>
      </c>
      <c r="O53" s="70">
        <v>417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HUqbSJym4j+PF/88j9HtWrkWi+1KGxL0POsPjjgMeabm45lKRbgVD5dwzqGg4jJ4Sm41KtyKu/knr2X6x0MDw==" saltValue="Uad8jDY2JGYpMW9VMEHO3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562</v>
      </c>
      <c r="J40" s="103" t="s">
        <v>563</v>
      </c>
      <c r="K40" s="103" t="s">
        <v>564</v>
      </c>
      <c r="L40" s="103" t="s">
        <v>565</v>
      </c>
      <c r="M40" s="104" t="s">
        <v>566</v>
      </c>
    </row>
    <row r="41" spans="2:13" ht="27.75" customHeight="1" x14ac:dyDescent="0.15">
      <c r="B41" s="1196" t="s">
        <v>31</v>
      </c>
      <c r="C41" s="1197"/>
      <c r="D41" s="105"/>
      <c r="E41" s="1198" t="s">
        <v>32</v>
      </c>
      <c r="F41" s="1198"/>
      <c r="G41" s="1198"/>
      <c r="H41" s="1199"/>
      <c r="I41" s="351">
        <v>8754</v>
      </c>
      <c r="J41" s="352">
        <v>8764</v>
      </c>
      <c r="K41" s="352">
        <v>8752</v>
      </c>
      <c r="L41" s="352">
        <v>8759</v>
      </c>
      <c r="M41" s="353">
        <v>8414</v>
      </c>
    </row>
    <row r="42" spans="2:13" ht="27.75" customHeight="1" x14ac:dyDescent="0.15">
      <c r="B42" s="1186"/>
      <c r="C42" s="1187"/>
      <c r="D42" s="106"/>
      <c r="E42" s="1190" t="s">
        <v>33</v>
      </c>
      <c r="F42" s="1190"/>
      <c r="G42" s="1190"/>
      <c r="H42" s="1191"/>
      <c r="I42" s="354" t="s">
        <v>520</v>
      </c>
      <c r="J42" s="355" t="s">
        <v>520</v>
      </c>
      <c r="K42" s="355" t="s">
        <v>520</v>
      </c>
      <c r="L42" s="355" t="s">
        <v>520</v>
      </c>
      <c r="M42" s="356" t="s">
        <v>520</v>
      </c>
    </row>
    <row r="43" spans="2:13" ht="27.75" customHeight="1" x14ac:dyDescent="0.15">
      <c r="B43" s="1186"/>
      <c r="C43" s="1187"/>
      <c r="D43" s="106"/>
      <c r="E43" s="1190" t="s">
        <v>34</v>
      </c>
      <c r="F43" s="1190"/>
      <c r="G43" s="1190"/>
      <c r="H43" s="1191"/>
      <c r="I43" s="354">
        <v>2551</v>
      </c>
      <c r="J43" s="355">
        <v>2280</v>
      </c>
      <c r="K43" s="355">
        <v>1973</v>
      </c>
      <c r="L43" s="355">
        <v>1855</v>
      </c>
      <c r="M43" s="356">
        <v>1668</v>
      </c>
    </row>
    <row r="44" spans="2:13" ht="27.75" customHeight="1" x14ac:dyDescent="0.15">
      <c r="B44" s="1186"/>
      <c r="C44" s="1187"/>
      <c r="D44" s="106"/>
      <c r="E44" s="1190" t="s">
        <v>35</v>
      </c>
      <c r="F44" s="1190"/>
      <c r="G44" s="1190"/>
      <c r="H44" s="1191"/>
      <c r="I44" s="354">
        <v>50</v>
      </c>
      <c r="J44" s="355">
        <v>31</v>
      </c>
      <c r="K44" s="355">
        <v>12</v>
      </c>
      <c r="L44" s="355">
        <v>7</v>
      </c>
      <c r="M44" s="356">
        <v>4</v>
      </c>
    </row>
    <row r="45" spans="2:13" ht="27.75" customHeight="1" x14ac:dyDescent="0.15">
      <c r="B45" s="1186"/>
      <c r="C45" s="1187"/>
      <c r="D45" s="106"/>
      <c r="E45" s="1190" t="s">
        <v>36</v>
      </c>
      <c r="F45" s="1190"/>
      <c r="G45" s="1190"/>
      <c r="H45" s="1191"/>
      <c r="I45" s="354">
        <v>838</v>
      </c>
      <c r="J45" s="355">
        <v>790</v>
      </c>
      <c r="K45" s="355">
        <v>772</v>
      </c>
      <c r="L45" s="355">
        <v>773</v>
      </c>
      <c r="M45" s="356">
        <v>814</v>
      </c>
    </row>
    <row r="46" spans="2:13" ht="27.75" customHeight="1" x14ac:dyDescent="0.15">
      <c r="B46" s="1186"/>
      <c r="C46" s="1187"/>
      <c r="D46" s="107"/>
      <c r="E46" s="1190" t="s">
        <v>37</v>
      </c>
      <c r="F46" s="1190"/>
      <c r="G46" s="1190"/>
      <c r="H46" s="1191"/>
      <c r="I46" s="354" t="s">
        <v>520</v>
      </c>
      <c r="J46" s="355" t="s">
        <v>520</v>
      </c>
      <c r="K46" s="355" t="s">
        <v>520</v>
      </c>
      <c r="L46" s="355" t="s">
        <v>520</v>
      </c>
      <c r="M46" s="356" t="s">
        <v>520</v>
      </c>
    </row>
    <row r="47" spans="2:13" ht="27.75" customHeight="1" x14ac:dyDescent="0.15">
      <c r="B47" s="1186"/>
      <c r="C47" s="1187"/>
      <c r="D47" s="108"/>
      <c r="E47" s="1200" t="s">
        <v>38</v>
      </c>
      <c r="F47" s="1201"/>
      <c r="G47" s="1201"/>
      <c r="H47" s="1202"/>
      <c r="I47" s="354" t="s">
        <v>520</v>
      </c>
      <c r="J47" s="355" t="s">
        <v>520</v>
      </c>
      <c r="K47" s="355" t="s">
        <v>520</v>
      </c>
      <c r="L47" s="355" t="s">
        <v>520</v>
      </c>
      <c r="M47" s="356" t="s">
        <v>520</v>
      </c>
    </row>
    <row r="48" spans="2:13" ht="27.75" customHeight="1" x14ac:dyDescent="0.15">
      <c r="B48" s="1186"/>
      <c r="C48" s="1187"/>
      <c r="D48" s="106"/>
      <c r="E48" s="1190" t="s">
        <v>39</v>
      </c>
      <c r="F48" s="1190"/>
      <c r="G48" s="1190"/>
      <c r="H48" s="1191"/>
      <c r="I48" s="354" t="s">
        <v>520</v>
      </c>
      <c r="J48" s="355" t="s">
        <v>520</v>
      </c>
      <c r="K48" s="355" t="s">
        <v>520</v>
      </c>
      <c r="L48" s="355" t="s">
        <v>520</v>
      </c>
      <c r="M48" s="356" t="s">
        <v>520</v>
      </c>
    </row>
    <row r="49" spans="2:13" ht="27.75" customHeight="1" x14ac:dyDescent="0.15">
      <c r="B49" s="1188"/>
      <c r="C49" s="1189"/>
      <c r="D49" s="106"/>
      <c r="E49" s="1190" t="s">
        <v>40</v>
      </c>
      <c r="F49" s="1190"/>
      <c r="G49" s="1190"/>
      <c r="H49" s="1191"/>
      <c r="I49" s="354" t="s">
        <v>520</v>
      </c>
      <c r="J49" s="355" t="s">
        <v>520</v>
      </c>
      <c r="K49" s="355" t="s">
        <v>520</v>
      </c>
      <c r="L49" s="355" t="s">
        <v>520</v>
      </c>
      <c r="M49" s="356" t="s">
        <v>520</v>
      </c>
    </row>
    <row r="50" spans="2:13" ht="27.75" customHeight="1" x14ac:dyDescent="0.15">
      <c r="B50" s="1184" t="s">
        <v>41</v>
      </c>
      <c r="C50" s="1185"/>
      <c r="D50" s="109"/>
      <c r="E50" s="1190" t="s">
        <v>42</v>
      </c>
      <c r="F50" s="1190"/>
      <c r="G50" s="1190"/>
      <c r="H50" s="1191"/>
      <c r="I50" s="354">
        <v>2292</v>
      </c>
      <c r="J50" s="355">
        <v>2228</v>
      </c>
      <c r="K50" s="355">
        <v>2159</v>
      </c>
      <c r="L50" s="355">
        <v>2298</v>
      </c>
      <c r="M50" s="356">
        <v>2350</v>
      </c>
    </row>
    <row r="51" spans="2:13" ht="27.75" customHeight="1" x14ac:dyDescent="0.15">
      <c r="B51" s="1186"/>
      <c r="C51" s="1187"/>
      <c r="D51" s="106"/>
      <c r="E51" s="1190" t="s">
        <v>43</v>
      </c>
      <c r="F51" s="1190"/>
      <c r="G51" s="1190"/>
      <c r="H51" s="1191"/>
      <c r="I51" s="354">
        <v>974</v>
      </c>
      <c r="J51" s="355">
        <v>905</v>
      </c>
      <c r="K51" s="355">
        <v>830</v>
      </c>
      <c r="L51" s="355">
        <v>719</v>
      </c>
      <c r="M51" s="356">
        <v>650</v>
      </c>
    </row>
    <row r="52" spans="2:13" ht="27.75" customHeight="1" x14ac:dyDescent="0.15">
      <c r="B52" s="1188"/>
      <c r="C52" s="1189"/>
      <c r="D52" s="106"/>
      <c r="E52" s="1190" t="s">
        <v>44</v>
      </c>
      <c r="F52" s="1190"/>
      <c r="G52" s="1190"/>
      <c r="H52" s="1191"/>
      <c r="I52" s="354">
        <v>6845</v>
      </c>
      <c r="J52" s="355">
        <v>6970</v>
      </c>
      <c r="K52" s="355">
        <v>7005</v>
      </c>
      <c r="L52" s="355">
        <v>7157</v>
      </c>
      <c r="M52" s="356">
        <v>6954</v>
      </c>
    </row>
    <row r="53" spans="2:13" ht="27.75" customHeight="1" thickBot="1" x14ac:dyDescent="0.2">
      <c r="B53" s="1192" t="s">
        <v>45</v>
      </c>
      <c r="C53" s="1193"/>
      <c r="D53" s="110"/>
      <c r="E53" s="1194" t="s">
        <v>46</v>
      </c>
      <c r="F53" s="1194"/>
      <c r="G53" s="1194"/>
      <c r="H53" s="1195"/>
      <c r="I53" s="357">
        <v>2082</v>
      </c>
      <c r="J53" s="358">
        <v>1761</v>
      </c>
      <c r="K53" s="358">
        <v>1516</v>
      </c>
      <c r="L53" s="358">
        <v>1220</v>
      </c>
      <c r="M53" s="359">
        <v>945</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Wov+5zGBWCifVyZvVW27b695679M4jIcx3u9GC9C/STFf3aop1QypootclOmbh5pwS9a1oiq+gyXHwaTA9mWnA==" saltValue="VihHdgaeIUuLTFfKpt0G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11" t="s">
        <v>49</v>
      </c>
      <c r="D55" s="1211"/>
      <c r="E55" s="1212"/>
      <c r="F55" s="122">
        <v>1255</v>
      </c>
      <c r="G55" s="122">
        <v>1255</v>
      </c>
      <c r="H55" s="123">
        <v>1256</v>
      </c>
    </row>
    <row r="56" spans="2:8" ht="52.5" customHeight="1" x14ac:dyDescent="0.15">
      <c r="B56" s="124"/>
      <c r="C56" s="1213" t="s">
        <v>50</v>
      </c>
      <c r="D56" s="1213"/>
      <c r="E56" s="1214"/>
      <c r="F56" s="125">
        <v>103</v>
      </c>
      <c r="G56" s="125">
        <v>150</v>
      </c>
      <c r="H56" s="126">
        <v>151</v>
      </c>
    </row>
    <row r="57" spans="2:8" ht="53.25" customHeight="1" x14ac:dyDescent="0.15">
      <c r="B57" s="124"/>
      <c r="C57" s="1215" t="s">
        <v>51</v>
      </c>
      <c r="D57" s="1215"/>
      <c r="E57" s="1216"/>
      <c r="F57" s="127">
        <v>1733</v>
      </c>
      <c r="G57" s="127">
        <v>1727</v>
      </c>
      <c r="H57" s="128">
        <v>1638</v>
      </c>
    </row>
    <row r="58" spans="2:8" ht="45.75" customHeight="1" x14ac:dyDescent="0.15">
      <c r="B58" s="129"/>
      <c r="C58" s="1203" t="s">
        <v>589</v>
      </c>
      <c r="D58" s="1204"/>
      <c r="E58" s="1205"/>
      <c r="F58" s="360">
        <v>1005</v>
      </c>
      <c r="G58" s="360">
        <v>933</v>
      </c>
      <c r="H58" s="361">
        <v>835</v>
      </c>
    </row>
    <row r="59" spans="2:8" ht="45.75" customHeight="1" x14ac:dyDescent="0.15">
      <c r="B59" s="129"/>
      <c r="C59" s="1203" t="s">
        <v>590</v>
      </c>
      <c r="D59" s="1204"/>
      <c r="E59" s="1205"/>
      <c r="F59" s="360">
        <v>428</v>
      </c>
      <c r="G59" s="360">
        <v>445</v>
      </c>
      <c r="H59" s="361">
        <v>408</v>
      </c>
    </row>
    <row r="60" spans="2:8" ht="45.75" customHeight="1" x14ac:dyDescent="0.15">
      <c r="B60" s="129"/>
      <c r="C60" s="1203" t="s">
        <v>591</v>
      </c>
      <c r="D60" s="1204"/>
      <c r="E60" s="1205"/>
      <c r="F60" s="360">
        <v>72</v>
      </c>
      <c r="G60" s="360">
        <v>111</v>
      </c>
      <c r="H60" s="361">
        <v>146</v>
      </c>
    </row>
    <row r="61" spans="2:8" ht="45.75" customHeight="1" x14ac:dyDescent="0.15">
      <c r="B61" s="129"/>
      <c r="C61" s="1203" t="s">
        <v>592</v>
      </c>
      <c r="D61" s="1204"/>
      <c r="E61" s="1205"/>
      <c r="F61" s="360">
        <v>88</v>
      </c>
      <c r="G61" s="360">
        <v>100</v>
      </c>
      <c r="H61" s="361">
        <v>116</v>
      </c>
    </row>
    <row r="62" spans="2:8" ht="45.75" customHeight="1" thickBot="1" x14ac:dyDescent="0.2">
      <c r="B62" s="130"/>
      <c r="C62" s="1206" t="s">
        <v>593</v>
      </c>
      <c r="D62" s="1207"/>
      <c r="E62" s="1208"/>
      <c r="F62" s="362">
        <v>70</v>
      </c>
      <c r="G62" s="362">
        <v>70</v>
      </c>
      <c r="H62" s="363">
        <v>70</v>
      </c>
    </row>
    <row r="63" spans="2:8" ht="52.5" customHeight="1" thickBot="1" x14ac:dyDescent="0.2">
      <c r="B63" s="131"/>
      <c r="C63" s="1209" t="s">
        <v>52</v>
      </c>
      <c r="D63" s="1209"/>
      <c r="E63" s="1210"/>
      <c r="F63" s="132">
        <v>3091</v>
      </c>
      <c r="G63" s="132">
        <v>3132</v>
      </c>
      <c r="H63" s="133">
        <v>3045</v>
      </c>
    </row>
    <row r="64" spans="2:8" x14ac:dyDescent="0.15"/>
  </sheetData>
  <sheetProtection algorithmName="SHA-512" hashValue="sXJi1y0MEqJzB7ZxnIkcyOhs+Ozqhs34UCU3HA10OlvKb+5RFaUBuf0yyFJSH2TDMhkj0i2qzH1rWMv8o7Zxjw==" saltValue="ykrEoqq7WGjzAwP48cZG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8307D-33B2-4A6C-A5E1-5F56E2D88F60}">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5"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5"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5"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5"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5"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5"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5"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5"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5"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5"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5"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5"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5"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5"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5"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594</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595</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596</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597</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562</v>
      </c>
      <c r="BQ50" s="1250"/>
      <c r="BR50" s="1250"/>
      <c r="BS50" s="1250"/>
      <c r="BT50" s="1250"/>
      <c r="BU50" s="1250"/>
      <c r="BV50" s="1250"/>
      <c r="BW50" s="1250"/>
      <c r="BX50" s="1250" t="s">
        <v>563</v>
      </c>
      <c r="BY50" s="1250"/>
      <c r="BZ50" s="1250"/>
      <c r="CA50" s="1250"/>
      <c r="CB50" s="1250"/>
      <c r="CC50" s="1250"/>
      <c r="CD50" s="1250"/>
      <c r="CE50" s="1250"/>
      <c r="CF50" s="1250" t="s">
        <v>564</v>
      </c>
      <c r="CG50" s="1250"/>
      <c r="CH50" s="1250"/>
      <c r="CI50" s="1250"/>
      <c r="CJ50" s="1250"/>
      <c r="CK50" s="1250"/>
      <c r="CL50" s="1250"/>
      <c r="CM50" s="1250"/>
      <c r="CN50" s="1250" t="s">
        <v>565</v>
      </c>
      <c r="CO50" s="1250"/>
      <c r="CP50" s="1250"/>
      <c r="CQ50" s="1250"/>
      <c r="CR50" s="1250"/>
      <c r="CS50" s="1250"/>
      <c r="CT50" s="1250"/>
      <c r="CU50" s="1250"/>
      <c r="CV50" s="1250" t="s">
        <v>566</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598</v>
      </c>
      <c r="AO51" s="1254"/>
      <c r="AP51" s="1254"/>
      <c r="AQ51" s="1254"/>
      <c r="AR51" s="1254"/>
      <c r="AS51" s="1254"/>
      <c r="AT51" s="1254"/>
      <c r="AU51" s="1254"/>
      <c r="AV51" s="1254"/>
      <c r="AW51" s="1254"/>
      <c r="AX51" s="1254"/>
      <c r="AY51" s="1254"/>
      <c r="AZ51" s="1254"/>
      <c r="BA51" s="1254"/>
      <c r="BB51" s="1254" t="s">
        <v>599</v>
      </c>
      <c r="BC51" s="1254"/>
      <c r="BD51" s="1254"/>
      <c r="BE51" s="1254"/>
      <c r="BF51" s="1254"/>
      <c r="BG51" s="1254"/>
      <c r="BH51" s="1254"/>
      <c r="BI51" s="1254"/>
      <c r="BJ51" s="1254"/>
      <c r="BK51" s="1254"/>
      <c r="BL51" s="1254"/>
      <c r="BM51" s="1254"/>
      <c r="BN51" s="1254"/>
      <c r="BO51" s="1254"/>
      <c r="BP51" s="1255">
        <v>58.5</v>
      </c>
      <c r="BQ51" s="1255"/>
      <c r="BR51" s="1255"/>
      <c r="BS51" s="1255"/>
      <c r="BT51" s="1255"/>
      <c r="BU51" s="1255"/>
      <c r="BV51" s="1255"/>
      <c r="BW51" s="1255"/>
      <c r="BX51" s="1255">
        <v>49.7</v>
      </c>
      <c r="BY51" s="1255"/>
      <c r="BZ51" s="1255"/>
      <c r="CA51" s="1255"/>
      <c r="CB51" s="1255"/>
      <c r="CC51" s="1255"/>
      <c r="CD51" s="1255"/>
      <c r="CE51" s="1255"/>
      <c r="CF51" s="1255">
        <v>42.1</v>
      </c>
      <c r="CG51" s="1255"/>
      <c r="CH51" s="1255"/>
      <c r="CI51" s="1255"/>
      <c r="CJ51" s="1255"/>
      <c r="CK51" s="1255"/>
      <c r="CL51" s="1255"/>
      <c r="CM51" s="1255"/>
      <c r="CN51" s="1255">
        <v>30.9</v>
      </c>
      <c r="CO51" s="1255"/>
      <c r="CP51" s="1255"/>
      <c r="CQ51" s="1255"/>
      <c r="CR51" s="1255"/>
      <c r="CS51" s="1255"/>
      <c r="CT51" s="1255"/>
      <c r="CU51" s="1255"/>
      <c r="CV51" s="1255">
        <v>24.4</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600</v>
      </c>
      <c r="BC53" s="1254"/>
      <c r="BD53" s="1254"/>
      <c r="BE53" s="1254"/>
      <c r="BF53" s="1254"/>
      <c r="BG53" s="1254"/>
      <c r="BH53" s="1254"/>
      <c r="BI53" s="1254"/>
      <c r="BJ53" s="1254"/>
      <c r="BK53" s="1254"/>
      <c r="BL53" s="1254"/>
      <c r="BM53" s="1254"/>
      <c r="BN53" s="1254"/>
      <c r="BO53" s="1254"/>
      <c r="BP53" s="1255">
        <v>64.3</v>
      </c>
      <c r="BQ53" s="1255"/>
      <c r="BR53" s="1255"/>
      <c r="BS53" s="1255"/>
      <c r="BT53" s="1255"/>
      <c r="BU53" s="1255"/>
      <c r="BV53" s="1255"/>
      <c r="BW53" s="1255"/>
      <c r="BX53" s="1255">
        <v>66.7</v>
      </c>
      <c r="BY53" s="1255"/>
      <c r="BZ53" s="1255"/>
      <c r="CA53" s="1255"/>
      <c r="CB53" s="1255"/>
      <c r="CC53" s="1255"/>
      <c r="CD53" s="1255"/>
      <c r="CE53" s="1255"/>
      <c r="CF53" s="1255">
        <v>68.3</v>
      </c>
      <c r="CG53" s="1255"/>
      <c r="CH53" s="1255"/>
      <c r="CI53" s="1255"/>
      <c r="CJ53" s="1255"/>
      <c r="CK53" s="1255"/>
      <c r="CL53" s="1255"/>
      <c r="CM53" s="1255"/>
      <c r="CN53" s="1255">
        <v>70</v>
      </c>
      <c r="CO53" s="1255"/>
      <c r="CP53" s="1255"/>
      <c r="CQ53" s="1255"/>
      <c r="CR53" s="1255"/>
      <c r="CS53" s="1255"/>
      <c r="CT53" s="1255"/>
      <c r="CU53" s="1255"/>
      <c r="CV53" s="1255">
        <v>71.3</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601</v>
      </c>
      <c r="AO55" s="1250"/>
      <c r="AP55" s="1250"/>
      <c r="AQ55" s="1250"/>
      <c r="AR55" s="1250"/>
      <c r="AS55" s="1250"/>
      <c r="AT55" s="1250"/>
      <c r="AU55" s="1250"/>
      <c r="AV55" s="1250"/>
      <c r="AW55" s="1250"/>
      <c r="AX55" s="1250"/>
      <c r="AY55" s="1250"/>
      <c r="AZ55" s="1250"/>
      <c r="BA55" s="1250"/>
      <c r="BB55" s="1254" t="s">
        <v>599</v>
      </c>
      <c r="BC55" s="1254"/>
      <c r="BD55" s="1254"/>
      <c r="BE55" s="1254"/>
      <c r="BF55" s="1254"/>
      <c r="BG55" s="1254"/>
      <c r="BH55" s="1254"/>
      <c r="BI55" s="1254"/>
      <c r="BJ55" s="1254"/>
      <c r="BK55" s="1254"/>
      <c r="BL55" s="1254"/>
      <c r="BM55" s="1254"/>
      <c r="BN55" s="1254"/>
      <c r="BO55" s="1254"/>
      <c r="BP55" s="1255">
        <v>7.6</v>
      </c>
      <c r="BQ55" s="1255"/>
      <c r="BR55" s="1255"/>
      <c r="BS55" s="1255"/>
      <c r="BT55" s="1255"/>
      <c r="BU55" s="1255"/>
      <c r="BV55" s="1255"/>
      <c r="BW55" s="1255"/>
      <c r="BX55" s="1255">
        <v>3</v>
      </c>
      <c r="BY55" s="1255"/>
      <c r="BZ55" s="1255"/>
      <c r="CA55" s="1255"/>
      <c r="CB55" s="1255"/>
      <c r="CC55" s="1255"/>
      <c r="CD55" s="1255"/>
      <c r="CE55" s="1255"/>
      <c r="CF55" s="1255">
        <v>3.4</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600</v>
      </c>
      <c r="BC57" s="1254"/>
      <c r="BD57" s="1254"/>
      <c r="BE57" s="1254"/>
      <c r="BF57" s="1254"/>
      <c r="BG57" s="1254"/>
      <c r="BH57" s="1254"/>
      <c r="BI57" s="1254"/>
      <c r="BJ57" s="1254"/>
      <c r="BK57" s="1254"/>
      <c r="BL57" s="1254"/>
      <c r="BM57" s="1254"/>
      <c r="BN57" s="1254"/>
      <c r="BO57" s="1254"/>
      <c r="BP57" s="1255">
        <v>63.4</v>
      </c>
      <c r="BQ57" s="1255"/>
      <c r="BR57" s="1255"/>
      <c r="BS57" s="1255"/>
      <c r="BT57" s="1255"/>
      <c r="BU57" s="1255"/>
      <c r="BV57" s="1255"/>
      <c r="BW57" s="1255"/>
      <c r="BX57" s="1255">
        <v>63.3</v>
      </c>
      <c r="BY57" s="1255"/>
      <c r="BZ57" s="1255"/>
      <c r="CA57" s="1255"/>
      <c r="CB57" s="1255"/>
      <c r="CC57" s="1255"/>
      <c r="CD57" s="1255"/>
      <c r="CE57" s="1255"/>
      <c r="CF57" s="1255">
        <v>62.8</v>
      </c>
      <c r="CG57" s="1255"/>
      <c r="CH57" s="1255"/>
      <c r="CI57" s="1255"/>
      <c r="CJ57" s="1255"/>
      <c r="CK57" s="1255"/>
      <c r="CL57" s="1255"/>
      <c r="CM57" s="1255"/>
      <c r="CN57" s="1255">
        <v>62.6</v>
      </c>
      <c r="CO57" s="1255"/>
      <c r="CP57" s="1255"/>
      <c r="CQ57" s="1255"/>
      <c r="CR57" s="1255"/>
      <c r="CS57" s="1255"/>
      <c r="CT57" s="1255"/>
      <c r="CU57" s="1255"/>
      <c r="CV57" s="1255">
        <v>63</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602</v>
      </c>
    </row>
    <row r="64" spans="1:109" x14ac:dyDescent="0.15">
      <c r="B64" s="1225"/>
      <c r="G64" s="1232"/>
      <c r="I64" s="1265"/>
      <c r="J64" s="1265"/>
      <c r="K64" s="1265"/>
      <c r="L64" s="1265"/>
      <c r="M64" s="1265"/>
      <c r="N64" s="1266"/>
      <c r="AM64" s="1232"/>
      <c r="AN64" s="1232" t="s">
        <v>595</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603</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597</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562</v>
      </c>
      <c r="BQ72" s="1250"/>
      <c r="BR72" s="1250"/>
      <c r="BS72" s="1250"/>
      <c r="BT72" s="1250"/>
      <c r="BU72" s="1250"/>
      <c r="BV72" s="1250"/>
      <c r="BW72" s="1250"/>
      <c r="BX72" s="1250" t="s">
        <v>563</v>
      </c>
      <c r="BY72" s="1250"/>
      <c r="BZ72" s="1250"/>
      <c r="CA72" s="1250"/>
      <c r="CB72" s="1250"/>
      <c r="CC72" s="1250"/>
      <c r="CD72" s="1250"/>
      <c r="CE72" s="1250"/>
      <c r="CF72" s="1250" t="s">
        <v>564</v>
      </c>
      <c r="CG72" s="1250"/>
      <c r="CH72" s="1250"/>
      <c r="CI72" s="1250"/>
      <c r="CJ72" s="1250"/>
      <c r="CK72" s="1250"/>
      <c r="CL72" s="1250"/>
      <c r="CM72" s="1250"/>
      <c r="CN72" s="1250" t="s">
        <v>565</v>
      </c>
      <c r="CO72" s="1250"/>
      <c r="CP72" s="1250"/>
      <c r="CQ72" s="1250"/>
      <c r="CR72" s="1250"/>
      <c r="CS72" s="1250"/>
      <c r="CT72" s="1250"/>
      <c r="CU72" s="1250"/>
      <c r="CV72" s="1250" t="s">
        <v>566</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598</v>
      </c>
      <c r="AO73" s="1254"/>
      <c r="AP73" s="1254"/>
      <c r="AQ73" s="1254"/>
      <c r="AR73" s="1254"/>
      <c r="AS73" s="1254"/>
      <c r="AT73" s="1254"/>
      <c r="AU73" s="1254"/>
      <c r="AV73" s="1254"/>
      <c r="AW73" s="1254"/>
      <c r="AX73" s="1254"/>
      <c r="AY73" s="1254"/>
      <c r="AZ73" s="1254"/>
      <c r="BA73" s="1254"/>
      <c r="BB73" s="1254" t="s">
        <v>599</v>
      </c>
      <c r="BC73" s="1254"/>
      <c r="BD73" s="1254"/>
      <c r="BE73" s="1254"/>
      <c r="BF73" s="1254"/>
      <c r="BG73" s="1254"/>
      <c r="BH73" s="1254"/>
      <c r="BI73" s="1254"/>
      <c r="BJ73" s="1254"/>
      <c r="BK73" s="1254"/>
      <c r="BL73" s="1254"/>
      <c r="BM73" s="1254"/>
      <c r="BN73" s="1254"/>
      <c r="BO73" s="1254"/>
      <c r="BP73" s="1255">
        <v>58.5</v>
      </c>
      <c r="BQ73" s="1255"/>
      <c r="BR73" s="1255"/>
      <c r="BS73" s="1255"/>
      <c r="BT73" s="1255"/>
      <c r="BU73" s="1255"/>
      <c r="BV73" s="1255"/>
      <c r="BW73" s="1255"/>
      <c r="BX73" s="1255">
        <v>49.7</v>
      </c>
      <c r="BY73" s="1255"/>
      <c r="BZ73" s="1255"/>
      <c r="CA73" s="1255"/>
      <c r="CB73" s="1255"/>
      <c r="CC73" s="1255"/>
      <c r="CD73" s="1255"/>
      <c r="CE73" s="1255"/>
      <c r="CF73" s="1255">
        <v>42.1</v>
      </c>
      <c r="CG73" s="1255"/>
      <c r="CH73" s="1255"/>
      <c r="CI73" s="1255"/>
      <c r="CJ73" s="1255"/>
      <c r="CK73" s="1255"/>
      <c r="CL73" s="1255"/>
      <c r="CM73" s="1255"/>
      <c r="CN73" s="1255">
        <v>30.9</v>
      </c>
      <c r="CO73" s="1255"/>
      <c r="CP73" s="1255"/>
      <c r="CQ73" s="1255"/>
      <c r="CR73" s="1255"/>
      <c r="CS73" s="1255"/>
      <c r="CT73" s="1255"/>
      <c r="CU73" s="1255"/>
      <c r="CV73" s="1255">
        <v>24.4</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604</v>
      </c>
      <c r="BC75" s="1254"/>
      <c r="BD75" s="1254"/>
      <c r="BE75" s="1254"/>
      <c r="BF75" s="1254"/>
      <c r="BG75" s="1254"/>
      <c r="BH75" s="1254"/>
      <c r="BI75" s="1254"/>
      <c r="BJ75" s="1254"/>
      <c r="BK75" s="1254"/>
      <c r="BL75" s="1254"/>
      <c r="BM75" s="1254"/>
      <c r="BN75" s="1254"/>
      <c r="BO75" s="1254"/>
      <c r="BP75" s="1255">
        <v>11.3</v>
      </c>
      <c r="BQ75" s="1255"/>
      <c r="BR75" s="1255"/>
      <c r="BS75" s="1255"/>
      <c r="BT75" s="1255"/>
      <c r="BU75" s="1255"/>
      <c r="BV75" s="1255"/>
      <c r="BW75" s="1255"/>
      <c r="BX75" s="1255">
        <v>10.199999999999999</v>
      </c>
      <c r="BY75" s="1255"/>
      <c r="BZ75" s="1255"/>
      <c r="CA75" s="1255"/>
      <c r="CB75" s="1255"/>
      <c r="CC75" s="1255"/>
      <c r="CD75" s="1255"/>
      <c r="CE75" s="1255"/>
      <c r="CF75" s="1255">
        <v>10.9</v>
      </c>
      <c r="CG75" s="1255"/>
      <c r="CH75" s="1255"/>
      <c r="CI75" s="1255"/>
      <c r="CJ75" s="1255"/>
      <c r="CK75" s="1255"/>
      <c r="CL75" s="1255"/>
      <c r="CM75" s="1255"/>
      <c r="CN75" s="1255">
        <v>10.6</v>
      </c>
      <c r="CO75" s="1255"/>
      <c r="CP75" s="1255"/>
      <c r="CQ75" s="1255"/>
      <c r="CR75" s="1255"/>
      <c r="CS75" s="1255"/>
      <c r="CT75" s="1255"/>
      <c r="CU75" s="1255"/>
      <c r="CV75" s="1255">
        <v>10.4</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601</v>
      </c>
      <c r="AO77" s="1250"/>
      <c r="AP77" s="1250"/>
      <c r="AQ77" s="1250"/>
      <c r="AR77" s="1250"/>
      <c r="AS77" s="1250"/>
      <c r="AT77" s="1250"/>
      <c r="AU77" s="1250"/>
      <c r="AV77" s="1250"/>
      <c r="AW77" s="1250"/>
      <c r="AX77" s="1250"/>
      <c r="AY77" s="1250"/>
      <c r="AZ77" s="1250"/>
      <c r="BA77" s="1250"/>
      <c r="BB77" s="1254" t="s">
        <v>599</v>
      </c>
      <c r="BC77" s="1254"/>
      <c r="BD77" s="1254"/>
      <c r="BE77" s="1254"/>
      <c r="BF77" s="1254"/>
      <c r="BG77" s="1254"/>
      <c r="BH77" s="1254"/>
      <c r="BI77" s="1254"/>
      <c r="BJ77" s="1254"/>
      <c r="BK77" s="1254"/>
      <c r="BL77" s="1254"/>
      <c r="BM77" s="1254"/>
      <c r="BN77" s="1254"/>
      <c r="BO77" s="1254"/>
      <c r="BP77" s="1255">
        <v>7.6</v>
      </c>
      <c r="BQ77" s="1255"/>
      <c r="BR77" s="1255"/>
      <c r="BS77" s="1255"/>
      <c r="BT77" s="1255"/>
      <c r="BU77" s="1255"/>
      <c r="BV77" s="1255"/>
      <c r="BW77" s="1255"/>
      <c r="BX77" s="1255">
        <v>3</v>
      </c>
      <c r="BY77" s="1255"/>
      <c r="BZ77" s="1255"/>
      <c r="CA77" s="1255"/>
      <c r="CB77" s="1255"/>
      <c r="CC77" s="1255"/>
      <c r="CD77" s="1255"/>
      <c r="CE77" s="1255"/>
      <c r="CF77" s="1255">
        <v>3.4</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604</v>
      </c>
      <c r="BC79" s="1254"/>
      <c r="BD79" s="1254"/>
      <c r="BE79" s="1254"/>
      <c r="BF79" s="1254"/>
      <c r="BG79" s="1254"/>
      <c r="BH79" s="1254"/>
      <c r="BI79" s="1254"/>
      <c r="BJ79" s="1254"/>
      <c r="BK79" s="1254"/>
      <c r="BL79" s="1254"/>
      <c r="BM79" s="1254"/>
      <c r="BN79" s="1254"/>
      <c r="BO79" s="1254"/>
      <c r="BP79" s="1255">
        <v>8.6</v>
      </c>
      <c r="BQ79" s="1255"/>
      <c r="BR79" s="1255"/>
      <c r="BS79" s="1255"/>
      <c r="BT79" s="1255"/>
      <c r="BU79" s="1255"/>
      <c r="BV79" s="1255"/>
      <c r="BW79" s="1255"/>
      <c r="BX79" s="1255">
        <v>8.8000000000000007</v>
      </c>
      <c r="BY79" s="1255"/>
      <c r="BZ79" s="1255"/>
      <c r="CA79" s="1255"/>
      <c r="CB79" s="1255"/>
      <c r="CC79" s="1255"/>
      <c r="CD79" s="1255"/>
      <c r="CE79" s="1255"/>
      <c r="CF79" s="1255">
        <v>8.8000000000000007</v>
      </c>
      <c r="CG79" s="1255"/>
      <c r="CH79" s="1255"/>
      <c r="CI79" s="1255"/>
      <c r="CJ79" s="1255"/>
      <c r="CK79" s="1255"/>
      <c r="CL79" s="1255"/>
      <c r="CM79" s="1255"/>
      <c r="CN79" s="1255">
        <v>8.3000000000000007</v>
      </c>
      <c r="CO79" s="1255"/>
      <c r="CP79" s="1255"/>
      <c r="CQ79" s="1255"/>
      <c r="CR79" s="1255"/>
      <c r="CS79" s="1255"/>
      <c r="CT79" s="1255"/>
      <c r="CU79" s="1255"/>
      <c r="CV79" s="1255">
        <v>8.1</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8ksA6wd40vlm0ysyCZ7qRBGXALk2SUWCCvP2H9rNJauxpik7njTCqduPUc5Cmq7m71vh+5jdsjLnoEKb43mLJA==" saltValue="S5WKphWJrnimsKxcTfPbc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9ADCC-88A7-4FCE-AC8F-D55909D5AC88}">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K6S4YpUhwZWYGYFJadW9uyXE4ATSwG0fSy27hLNts5fk3oFoM4H3co0GMcG1o+xOv2YJhKgcc5ypFaWD7sJqwQ==" saltValue="pBSiUhQehQKN5WNNXM+W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B0B99-386C-42BE-9222-024D3690CAEE}">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qXO+kMH5ZDr7+hbiNkf2+IoJUq82Hq+42zmRW7LUzd6xYR19r/WgooYK9ksqMXj/xUdWejCSuZNYDYfxK6PCoA==" saltValue="c6GxUDM/vVrsCPNWqjDU0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53</v>
      </c>
      <c r="E2" s="145"/>
      <c r="F2" s="146" t="s">
        <v>559</v>
      </c>
      <c r="G2" s="147"/>
      <c r="H2" s="148"/>
    </row>
    <row r="3" spans="1:8" x14ac:dyDescent="0.15">
      <c r="A3" s="144" t="s">
        <v>552</v>
      </c>
      <c r="B3" s="149"/>
      <c r="C3" s="150"/>
      <c r="D3" s="151">
        <v>73426</v>
      </c>
      <c r="E3" s="152"/>
      <c r="F3" s="153">
        <v>121449</v>
      </c>
      <c r="G3" s="154"/>
      <c r="H3" s="155"/>
    </row>
    <row r="4" spans="1:8" x14ac:dyDescent="0.15">
      <c r="A4" s="156"/>
      <c r="B4" s="157"/>
      <c r="C4" s="158"/>
      <c r="D4" s="159">
        <v>59955</v>
      </c>
      <c r="E4" s="160"/>
      <c r="F4" s="161">
        <v>62922</v>
      </c>
      <c r="G4" s="162"/>
      <c r="H4" s="163"/>
    </row>
    <row r="5" spans="1:8" x14ac:dyDescent="0.15">
      <c r="A5" s="144" t="s">
        <v>554</v>
      </c>
      <c r="B5" s="149"/>
      <c r="C5" s="150"/>
      <c r="D5" s="151">
        <v>92022</v>
      </c>
      <c r="E5" s="152"/>
      <c r="F5" s="153">
        <v>145139</v>
      </c>
      <c r="G5" s="154"/>
      <c r="H5" s="155"/>
    </row>
    <row r="6" spans="1:8" x14ac:dyDescent="0.15">
      <c r="A6" s="156"/>
      <c r="B6" s="157"/>
      <c r="C6" s="158"/>
      <c r="D6" s="159">
        <v>84455</v>
      </c>
      <c r="E6" s="160"/>
      <c r="F6" s="161">
        <v>83762</v>
      </c>
      <c r="G6" s="162"/>
      <c r="H6" s="163"/>
    </row>
    <row r="7" spans="1:8" x14ac:dyDescent="0.15">
      <c r="A7" s="144" t="s">
        <v>555</v>
      </c>
      <c r="B7" s="149"/>
      <c r="C7" s="150"/>
      <c r="D7" s="151">
        <v>147574</v>
      </c>
      <c r="E7" s="152"/>
      <c r="F7" s="153">
        <v>125391</v>
      </c>
      <c r="G7" s="154"/>
      <c r="H7" s="155"/>
    </row>
    <row r="8" spans="1:8" x14ac:dyDescent="0.15">
      <c r="A8" s="156"/>
      <c r="B8" s="157"/>
      <c r="C8" s="158"/>
      <c r="D8" s="159">
        <v>52008</v>
      </c>
      <c r="E8" s="160"/>
      <c r="F8" s="161">
        <v>68516</v>
      </c>
      <c r="G8" s="162"/>
      <c r="H8" s="163"/>
    </row>
    <row r="9" spans="1:8" x14ac:dyDescent="0.15">
      <c r="A9" s="144" t="s">
        <v>556</v>
      </c>
      <c r="B9" s="149"/>
      <c r="C9" s="150"/>
      <c r="D9" s="151">
        <v>121843</v>
      </c>
      <c r="E9" s="152"/>
      <c r="F9" s="153">
        <v>138402</v>
      </c>
      <c r="G9" s="154"/>
      <c r="H9" s="155"/>
    </row>
    <row r="10" spans="1:8" x14ac:dyDescent="0.15">
      <c r="A10" s="156"/>
      <c r="B10" s="157"/>
      <c r="C10" s="158"/>
      <c r="D10" s="159">
        <v>105563</v>
      </c>
      <c r="E10" s="160"/>
      <c r="F10" s="161">
        <v>70652</v>
      </c>
      <c r="G10" s="162"/>
      <c r="H10" s="163"/>
    </row>
    <row r="11" spans="1:8" x14ac:dyDescent="0.15">
      <c r="A11" s="144" t="s">
        <v>557</v>
      </c>
      <c r="B11" s="149"/>
      <c r="C11" s="150"/>
      <c r="D11" s="151">
        <v>61595</v>
      </c>
      <c r="E11" s="152"/>
      <c r="F11" s="153">
        <v>146367</v>
      </c>
      <c r="G11" s="154"/>
      <c r="H11" s="155"/>
    </row>
    <row r="12" spans="1:8" x14ac:dyDescent="0.15">
      <c r="A12" s="156"/>
      <c r="B12" s="157"/>
      <c r="C12" s="164"/>
      <c r="D12" s="159">
        <v>38567</v>
      </c>
      <c r="E12" s="160"/>
      <c r="F12" s="161">
        <v>79441</v>
      </c>
      <c r="G12" s="162"/>
      <c r="H12" s="163"/>
    </row>
    <row r="13" spans="1:8" x14ac:dyDescent="0.15">
      <c r="A13" s="144"/>
      <c r="B13" s="149"/>
      <c r="C13" s="165"/>
      <c r="D13" s="166">
        <v>99292</v>
      </c>
      <c r="E13" s="167"/>
      <c r="F13" s="168">
        <v>135350</v>
      </c>
      <c r="G13" s="169"/>
      <c r="H13" s="155"/>
    </row>
    <row r="14" spans="1:8" x14ac:dyDescent="0.15">
      <c r="A14" s="156"/>
      <c r="B14" s="157"/>
      <c r="C14" s="158"/>
      <c r="D14" s="159">
        <v>68110</v>
      </c>
      <c r="E14" s="160"/>
      <c r="F14" s="161">
        <v>73059</v>
      </c>
      <c r="G14" s="162"/>
      <c r="H14" s="163"/>
    </row>
    <row r="17" spans="1:11" x14ac:dyDescent="0.15">
      <c r="A17" s="140" t="s">
        <v>54</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55</v>
      </c>
      <c r="B19" s="170">
        <f>ROUND(VALUE(SUBSTITUTE(実質収支比率等に係る経年分析!F$48,"▲","-")),2)</f>
        <v>1.86</v>
      </c>
      <c r="C19" s="170">
        <f>ROUND(VALUE(SUBSTITUTE(実質収支比率等に係る経年分析!G$48,"▲","-")),2)</f>
        <v>2.5499999999999998</v>
      </c>
      <c r="D19" s="170">
        <f>ROUND(VALUE(SUBSTITUTE(実質収支比率等に係る経年分析!H$48,"▲","-")),2)</f>
        <v>1.98</v>
      </c>
      <c r="E19" s="170">
        <f>ROUND(VALUE(SUBSTITUTE(実質収支比率等に係る経年分析!I$48,"▲","-")),2)</f>
        <v>4.29</v>
      </c>
      <c r="F19" s="170">
        <f>ROUND(VALUE(SUBSTITUTE(実質収支比率等に係る経年分析!J$48,"▲","-")),2)</f>
        <v>5.84</v>
      </c>
    </row>
    <row r="20" spans="1:11" x14ac:dyDescent="0.15">
      <c r="A20" s="170" t="s">
        <v>56</v>
      </c>
      <c r="B20" s="170">
        <f>ROUND(VALUE(SUBSTITUTE(実質収支比率等に係る経年分析!F$47,"▲","-")),2)</f>
        <v>32.159999999999997</v>
      </c>
      <c r="C20" s="170">
        <f>ROUND(VALUE(SUBSTITUTE(実質収支比率等に係る経年分析!G$47,"▲","-")),2)</f>
        <v>31.22</v>
      </c>
      <c r="D20" s="170">
        <f>ROUND(VALUE(SUBSTITUTE(実質収支比率等に係る経年分析!H$47,"▲","-")),2)</f>
        <v>29.51</v>
      </c>
      <c r="E20" s="170">
        <f>ROUND(VALUE(SUBSTITUTE(実質収支比率等に係る経年分析!I$47,"▲","-")),2)</f>
        <v>27.22</v>
      </c>
      <c r="F20" s="170">
        <f>ROUND(VALUE(SUBSTITUTE(実質収支比率等に係る経年分析!J$47,"▲","-")),2)</f>
        <v>27.61</v>
      </c>
    </row>
    <row r="21" spans="1:11" x14ac:dyDescent="0.15">
      <c r="A21" s="170" t="s">
        <v>57</v>
      </c>
      <c r="B21" s="170">
        <f>IF(ISNUMBER(VALUE(SUBSTITUTE(実質収支比率等に係る経年分析!F$49,"▲","-"))),ROUND(VALUE(SUBSTITUTE(実質収支比率等に係る経年分析!F$49,"▲","-")),2),NA())</f>
        <v>-4.67</v>
      </c>
      <c r="C21" s="170">
        <f>IF(ISNUMBER(VALUE(SUBSTITUTE(実質収支比率等に係る経年分析!G$49,"▲","-"))),ROUND(VALUE(SUBSTITUTE(実質収支比率等に係る経年分析!G$49,"▲","-")),2),NA())</f>
        <v>-0.5</v>
      </c>
      <c r="D21" s="170">
        <f>IF(ISNUMBER(VALUE(SUBSTITUTE(実質収支比率等に係る経年分析!H$49,"▲","-"))),ROUND(VALUE(SUBSTITUTE(実質収支比率等に係る経年分析!H$49,"▲","-")),2),NA())</f>
        <v>-1.85</v>
      </c>
      <c r="E21" s="170">
        <f>IF(ISNUMBER(VALUE(SUBSTITUTE(実質収支比率等に係る経年分析!I$49,"▲","-"))),ROUND(VALUE(SUBSTITUTE(実質収支比率等に係る経年分析!I$49,"▲","-")),2),NA())</f>
        <v>2.46</v>
      </c>
      <c r="F21" s="170">
        <f>IF(ISNUMBER(VALUE(SUBSTITUTE(実質収支比率等に係る経年分析!J$49,"▲","-"))),ROUND(VALUE(SUBSTITUTE(実質収支比率等に係る経年分析!J$49,"▲","-")),2),NA())</f>
        <v>1.53</v>
      </c>
    </row>
    <row r="24" spans="1:11" x14ac:dyDescent="0.15">
      <c r="A24" s="140" t="s">
        <v>58</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59</v>
      </c>
      <c r="C26" s="171" t="s">
        <v>60</v>
      </c>
      <c r="D26" s="171" t="s">
        <v>59</v>
      </c>
      <c r="E26" s="171" t="s">
        <v>60</v>
      </c>
      <c r="F26" s="171" t="s">
        <v>59</v>
      </c>
      <c r="G26" s="171" t="s">
        <v>60</v>
      </c>
      <c r="H26" s="171" t="s">
        <v>59</v>
      </c>
      <c r="I26" s="171" t="s">
        <v>60</v>
      </c>
      <c r="J26" s="171" t="s">
        <v>59</v>
      </c>
      <c r="K26" s="171" t="s">
        <v>60</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str">
        <f>IF(連結実質赤字比率に係る赤字・黒字の構成分析!C$40="",NA(),連結実質赤字比率に係る赤字・黒字の構成分析!C$40)</f>
        <v>簡易水道事業特別会計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0.08</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0.05</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0.06</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0.11</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0.11</v>
      </c>
    </row>
    <row r="31" spans="1:11" x14ac:dyDescent="0.15">
      <c r="A31" s="171" t="str">
        <f>IF(連結実質赤字比率に係る赤字・黒字の構成分析!C$39="",NA(),連結実質赤字比率に係る赤字・黒字の構成分析!C$39)</f>
        <v>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0.14000000000000001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0.14000000000000001</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0.15</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0.13</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0.13</v>
      </c>
    </row>
    <row r="32" spans="1:11" x14ac:dyDescent="0.15">
      <c r="A32" s="171" t="str">
        <f>IF(連結実質赤字比率に係る赤字・黒字の構成分析!C$38="",NA(),連結実質赤字比率に係る赤字・黒字の構成分析!C$38)</f>
        <v>公共下水道事業特別会計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0.09</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0.36</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0.12</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0.06</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0.16</v>
      </c>
    </row>
    <row r="33" spans="1:16" x14ac:dyDescent="0.15">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0.26</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0.56000000000000005</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0.02</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0.03</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0.17</v>
      </c>
    </row>
    <row r="34" spans="1:16" x14ac:dyDescent="0.15">
      <c r="A34" s="171" t="str">
        <f>IF(連結実質赤字比率に係る赤字・黒字の構成分析!C$36="",NA(),連結実質赤字比率に係る赤字・黒字の構成分析!C$36)</f>
        <v>介護保険特別会計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0.47</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0.09</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0.74</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1.22</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1.03</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1.85</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2.5499999999999998</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1.97</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4.28</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5.84</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7.48</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8.1300000000000008</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8.41</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7.98</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8.0299999999999994</v>
      </c>
    </row>
    <row r="39" spans="1:16" x14ac:dyDescent="0.15">
      <c r="A39" s="140" t="s">
        <v>61</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62</v>
      </c>
      <c r="C41" s="172"/>
      <c r="D41" s="172" t="s">
        <v>63</v>
      </c>
      <c r="E41" s="172" t="s">
        <v>62</v>
      </c>
      <c r="F41" s="172"/>
      <c r="G41" s="172" t="s">
        <v>63</v>
      </c>
      <c r="H41" s="172" t="s">
        <v>62</v>
      </c>
      <c r="I41" s="172"/>
      <c r="J41" s="172" t="s">
        <v>63</v>
      </c>
      <c r="K41" s="172" t="s">
        <v>62</v>
      </c>
      <c r="L41" s="172"/>
      <c r="M41" s="172" t="s">
        <v>63</v>
      </c>
      <c r="N41" s="172" t="s">
        <v>62</v>
      </c>
      <c r="O41" s="172"/>
      <c r="P41" s="172" t="s">
        <v>63</v>
      </c>
    </row>
    <row r="42" spans="1:16" x14ac:dyDescent="0.15">
      <c r="A42" s="172" t="s">
        <v>64</v>
      </c>
      <c r="B42" s="172"/>
      <c r="C42" s="172"/>
      <c r="D42" s="172">
        <f>'実質公債費比率（分子）の構造'!K$52</f>
        <v>816</v>
      </c>
      <c r="E42" s="172"/>
      <c r="F42" s="172"/>
      <c r="G42" s="172">
        <f>'実質公債費比率（分子）の構造'!L$52</f>
        <v>785</v>
      </c>
      <c r="H42" s="172"/>
      <c r="I42" s="172"/>
      <c r="J42" s="172">
        <f>'実質公債費比率（分子）の構造'!M$52</f>
        <v>790</v>
      </c>
      <c r="K42" s="172"/>
      <c r="L42" s="172"/>
      <c r="M42" s="172">
        <f>'実質公債費比率（分子）の構造'!N$52</f>
        <v>778</v>
      </c>
      <c r="N42" s="172"/>
      <c r="O42" s="172"/>
      <c r="P42" s="172">
        <f>'実質公債費比率（分子）の構造'!O$52</f>
        <v>823</v>
      </c>
    </row>
    <row r="43" spans="1:16" x14ac:dyDescent="0.15">
      <c r="A43" s="172" t="s">
        <v>17</v>
      </c>
      <c r="B43" s="172">
        <f>'実質公債費比率（分子）の構造'!K$51</f>
        <v>0</v>
      </c>
      <c r="C43" s="172"/>
      <c r="D43" s="172"/>
      <c r="E43" s="172">
        <f>'実質公債費比率（分子）の構造'!L$51</f>
        <v>0</v>
      </c>
      <c r="F43" s="172"/>
      <c r="G43" s="172"/>
      <c r="H43" s="172">
        <f>'実質公債費比率（分子）の構造'!M$51</f>
        <v>0</v>
      </c>
      <c r="I43" s="172"/>
      <c r="J43" s="172"/>
      <c r="K43" s="172">
        <f>'実質公債費比率（分子）の構造'!N$51</f>
        <v>0</v>
      </c>
      <c r="L43" s="172"/>
      <c r="M43" s="172"/>
      <c r="N43" s="172">
        <f>'実質公債費比率（分子）の構造'!O$51</f>
        <v>0</v>
      </c>
      <c r="O43" s="172"/>
      <c r="P43" s="172"/>
    </row>
    <row r="44" spans="1:16" x14ac:dyDescent="0.15">
      <c r="A44" s="172" t="s">
        <v>65</v>
      </c>
      <c r="B44" s="172">
        <f>'実質公債費比率（分子）の構造'!K$50</f>
        <v>1</v>
      </c>
      <c r="C44" s="172"/>
      <c r="D44" s="172"/>
      <c r="E44" s="172">
        <f>'実質公債費比率（分子）の構造'!L$50</f>
        <v>1</v>
      </c>
      <c r="F44" s="172"/>
      <c r="G44" s="172"/>
      <c r="H44" s="172">
        <f>'実質公債費比率（分子）の構造'!M$50</f>
        <v>1</v>
      </c>
      <c r="I44" s="172"/>
      <c r="J44" s="172"/>
      <c r="K44" s="172">
        <f>'実質公債費比率（分子）の構造'!N$50</f>
        <v>1</v>
      </c>
      <c r="L44" s="172"/>
      <c r="M44" s="172"/>
      <c r="N44" s="172">
        <f>'実質公債費比率（分子）の構造'!O$50</f>
        <v>0</v>
      </c>
      <c r="O44" s="172"/>
      <c r="P44" s="172"/>
    </row>
    <row r="45" spans="1:16" x14ac:dyDescent="0.15">
      <c r="A45" s="172" t="s">
        <v>66</v>
      </c>
      <c r="B45" s="172">
        <f>'実質公債費比率（分子）の構造'!K$49</f>
        <v>17</v>
      </c>
      <c r="C45" s="172"/>
      <c r="D45" s="172"/>
      <c r="E45" s="172">
        <f>'実質公債費比率（分子）の構造'!L$49</f>
        <v>13</v>
      </c>
      <c r="F45" s="172"/>
      <c r="G45" s="172"/>
      <c r="H45" s="172">
        <f>'実質公債費比率（分子）の構造'!M$49</f>
        <v>13</v>
      </c>
      <c r="I45" s="172"/>
      <c r="J45" s="172"/>
      <c r="K45" s="172">
        <f>'実質公債費比率（分子）の構造'!N$49</f>
        <v>4</v>
      </c>
      <c r="L45" s="172"/>
      <c r="M45" s="172"/>
      <c r="N45" s="172">
        <f>'実質公債費比率（分子）の構造'!O$49</f>
        <v>3</v>
      </c>
      <c r="O45" s="172"/>
      <c r="P45" s="172"/>
    </row>
    <row r="46" spans="1:16" x14ac:dyDescent="0.15">
      <c r="A46" s="172" t="s">
        <v>67</v>
      </c>
      <c r="B46" s="172">
        <f>'実質公債費比率（分子）の構造'!K$48</f>
        <v>324</v>
      </c>
      <c r="C46" s="172"/>
      <c r="D46" s="172"/>
      <c r="E46" s="172">
        <f>'実質公債費比率（分子）の構造'!L$48</f>
        <v>309</v>
      </c>
      <c r="F46" s="172"/>
      <c r="G46" s="172"/>
      <c r="H46" s="172">
        <f>'実質公債費比率（分子）の構造'!M$48</f>
        <v>288</v>
      </c>
      <c r="I46" s="172"/>
      <c r="J46" s="172"/>
      <c r="K46" s="172">
        <f>'実質公債費比率（分子）の構造'!N$48</f>
        <v>273</v>
      </c>
      <c r="L46" s="172"/>
      <c r="M46" s="172"/>
      <c r="N46" s="172">
        <f>'実質公債費比率（分子）の構造'!O$48</f>
        <v>259</v>
      </c>
      <c r="O46" s="172"/>
      <c r="P46" s="172"/>
    </row>
    <row r="47" spans="1:16" x14ac:dyDescent="0.15">
      <c r="A47" s="172" t="s">
        <v>68</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69</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70</v>
      </c>
      <c r="B49" s="172">
        <f>'実質公債費比率（分子）の構造'!K$45</f>
        <v>871</v>
      </c>
      <c r="C49" s="172"/>
      <c r="D49" s="172"/>
      <c r="E49" s="172">
        <f>'実質公債費比率（分子）の構造'!L$45</f>
        <v>867</v>
      </c>
      <c r="F49" s="172"/>
      <c r="G49" s="172"/>
      <c r="H49" s="172">
        <f>'実質公債費比率（分子）の構造'!M$45</f>
        <v>860</v>
      </c>
      <c r="I49" s="172"/>
      <c r="J49" s="172"/>
      <c r="K49" s="172">
        <f>'実質公債費比率（分子）の構造'!N$45</f>
        <v>904</v>
      </c>
      <c r="L49" s="172"/>
      <c r="M49" s="172"/>
      <c r="N49" s="172">
        <f>'実質公債費比率（分子）の構造'!O$45</f>
        <v>978</v>
      </c>
      <c r="O49" s="172"/>
      <c r="P49" s="172"/>
    </row>
    <row r="50" spans="1:16" x14ac:dyDescent="0.15">
      <c r="A50" s="172" t="s">
        <v>71</v>
      </c>
      <c r="B50" s="172" t="e">
        <f>NA()</f>
        <v>#N/A</v>
      </c>
      <c r="C50" s="172">
        <f>IF(ISNUMBER('実質公債費比率（分子）の構造'!K$53),'実質公債費比率（分子）の構造'!K$53,NA())</f>
        <v>397</v>
      </c>
      <c r="D50" s="172" t="e">
        <f>NA()</f>
        <v>#N/A</v>
      </c>
      <c r="E50" s="172" t="e">
        <f>NA()</f>
        <v>#N/A</v>
      </c>
      <c r="F50" s="172">
        <f>IF(ISNUMBER('実質公債費比率（分子）の構造'!L$53),'実質公債費比率（分子）の構造'!L$53,NA())</f>
        <v>405</v>
      </c>
      <c r="G50" s="172" t="e">
        <f>NA()</f>
        <v>#N/A</v>
      </c>
      <c r="H50" s="172" t="e">
        <f>NA()</f>
        <v>#N/A</v>
      </c>
      <c r="I50" s="172">
        <f>IF(ISNUMBER('実質公債費比率（分子）の構造'!M$53),'実質公債費比率（分子）の構造'!M$53,NA())</f>
        <v>372</v>
      </c>
      <c r="J50" s="172" t="e">
        <f>NA()</f>
        <v>#N/A</v>
      </c>
      <c r="K50" s="172" t="e">
        <f>NA()</f>
        <v>#N/A</v>
      </c>
      <c r="L50" s="172">
        <f>IF(ISNUMBER('実質公債費比率（分子）の構造'!N$53),'実質公債費比率（分子）の構造'!N$53,NA())</f>
        <v>404</v>
      </c>
      <c r="M50" s="172" t="e">
        <f>NA()</f>
        <v>#N/A</v>
      </c>
      <c r="N50" s="172" t="e">
        <f>NA()</f>
        <v>#N/A</v>
      </c>
      <c r="O50" s="172">
        <f>IF(ISNUMBER('実質公債費比率（分子）の構造'!O$53),'実質公債費比率（分子）の構造'!O$53,NA())</f>
        <v>417</v>
      </c>
      <c r="P50" s="172" t="e">
        <f>NA()</f>
        <v>#N/A</v>
      </c>
    </row>
    <row r="53" spans="1:16" x14ac:dyDescent="0.15">
      <c r="A53" s="140" t="s">
        <v>72</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73</v>
      </c>
      <c r="C55" s="171"/>
      <c r="D55" s="171" t="s">
        <v>74</v>
      </c>
      <c r="E55" s="171" t="s">
        <v>73</v>
      </c>
      <c r="F55" s="171"/>
      <c r="G55" s="171" t="s">
        <v>74</v>
      </c>
      <c r="H55" s="171" t="s">
        <v>73</v>
      </c>
      <c r="I55" s="171"/>
      <c r="J55" s="171" t="s">
        <v>74</v>
      </c>
      <c r="K55" s="171" t="s">
        <v>73</v>
      </c>
      <c r="L55" s="171"/>
      <c r="M55" s="171" t="s">
        <v>74</v>
      </c>
      <c r="N55" s="171" t="s">
        <v>73</v>
      </c>
      <c r="O55" s="171"/>
      <c r="P55" s="171" t="s">
        <v>74</v>
      </c>
    </row>
    <row r="56" spans="1:16" x14ac:dyDescent="0.15">
      <c r="A56" s="171" t="s">
        <v>44</v>
      </c>
      <c r="B56" s="171"/>
      <c r="C56" s="171"/>
      <c r="D56" s="171">
        <f>'将来負担比率（分子）の構造'!I$52</f>
        <v>6845</v>
      </c>
      <c r="E56" s="171"/>
      <c r="F56" s="171"/>
      <c r="G56" s="171">
        <f>'将来負担比率（分子）の構造'!J$52</f>
        <v>6970</v>
      </c>
      <c r="H56" s="171"/>
      <c r="I56" s="171"/>
      <c r="J56" s="171">
        <f>'将来負担比率（分子）の構造'!K$52</f>
        <v>7005</v>
      </c>
      <c r="K56" s="171"/>
      <c r="L56" s="171"/>
      <c r="M56" s="171">
        <f>'将来負担比率（分子）の構造'!L$52</f>
        <v>7157</v>
      </c>
      <c r="N56" s="171"/>
      <c r="O56" s="171"/>
      <c r="P56" s="171">
        <f>'将来負担比率（分子）の構造'!M$52</f>
        <v>6954</v>
      </c>
    </row>
    <row r="57" spans="1:16" x14ac:dyDescent="0.15">
      <c r="A57" s="171" t="s">
        <v>43</v>
      </c>
      <c r="B57" s="171"/>
      <c r="C57" s="171"/>
      <c r="D57" s="171">
        <f>'将来負担比率（分子）の構造'!I$51</f>
        <v>974</v>
      </c>
      <c r="E57" s="171"/>
      <c r="F57" s="171"/>
      <c r="G57" s="171">
        <f>'将来負担比率（分子）の構造'!J$51</f>
        <v>905</v>
      </c>
      <c r="H57" s="171"/>
      <c r="I57" s="171"/>
      <c r="J57" s="171">
        <f>'将来負担比率（分子）の構造'!K$51</f>
        <v>830</v>
      </c>
      <c r="K57" s="171"/>
      <c r="L57" s="171"/>
      <c r="M57" s="171">
        <f>'将来負担比率（分子）の構造'!L$51</f>
        <v>719</v>
      </c>
      <c r="N57" s="171"/>
      <c r="O57" s="171"/>
      <c r="P57" s="171">
        <f>'将来負担比率（分子）の構造'!M$51</f>
        <v>650</v>
      </c>
    </row>
    <row r="58" spans="1:16" x14ac:dyDescent="0.15">
      <c r="A58" s="171" t="s">
        <v>42</v>
      </c>
      <c r="B58" s="171"/>
      <c r="C58" s="171"/>
      <c r="D58" s="171">
        <f>'将来負担比率（分子）の構造'!I$50</f>
        <v>2292</v>
      </c>
      <c r="E58" s="171"/>
      <c r="F58" s="171"/>
      <c r="G58" s="171">
        <f>'将来負担比率（分子）の構造'!J$50</f>
        <v>2228</v>
      </c>
      <c r="H58" s="171"/>
      <c r="I58" s="171"/>
      <c r="J58" s="171">
        <f>'将来負担比率（分子）の構造'!K$50</f>
        <v>2159</v>
      </c>
      <c r="K58" s="171"/>
      <c r="L58" s="171"/>
      <c r="M58" s="171">
        <f>'将来負担比率（分子）の構造'!L$50</f>
        <v>2298</v>
      </c>
      <c r="N58" s="171"/>
      <c r="O58" s="171"/>
      <c r="P58" s="171">
        <f>'将来負担比率（分子）の構造'!M$50</f>
        <v>2350</v>
      </c>
    </row>
    <row r="59" spans="1:16" x14ac:dyDescent="0.15">
      <c r="A59" s="171" t="s">
        <v>40</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39</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37</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36</v>
      </c>
      <c r="B62" s="171">
        <f>'将来負担比率（分子）の構造'!I$45</f>
        <v>838</v>
      </c>
      <c r="C62" s="171"/>
      <c r="D62" s="171"/>
      <c r="E62" s="171">
        <f>'将来負担比率（分子）の構造'!J$45</f>
        <v>790</v>
      </c>
      <c r="F62" s="171"/>
      <c r="G62" s="171"/>
      <c r="H62" s="171">
        <f>'将来負担比率（分子）の構造'!K$45</f>
        <v>772</v>
      </c>
      <c r="I62" s="171"/>
      <c r="J62" s="171"/>
      <c r="K62" s="171">
        <f>'将来負担比率（分子）の構造'!L$45</f>
        <v>773</v>
      </c>
      <c r="L62" s="171"/>
      <c r="M62" s="171"/>
      <c r="N62" s="171">
        <f>'将来負担比率（分子）の構造'!M$45</f>
        <v>814</v>
      </c>
      <c r="O62" s="171"/>
      <c r="P62" s="171"/>
    </row>
    <row r="63" spans="1:16" x14ac:dyDescent="0.15">
      <c r="A63" s="171" t="s">
        <v>35</v>
      </c>
      <c r="B63" s="171">
        <f>'将来負担比率（分子）の構造'!I$44</f>
        <v>50</v>
      </c>
      <c r="C63" s="171"/>
      <c r="D63" s="171"/>
      <c r="E63" s="171">
        <f>'将来負担比率（分子）の構造'!J$44</f>
        <v>31</v>
      </c>
      <c r="F63" s="171"/>
      <c r="G63" s="171"/>
      <c r="H63" s="171">
        <f>'将来負担比率（分子）の構造'!K$44</f>
        <v>12</v>
      </c>
      <c r="I63" s="171"/>
      <c r="J63" s="171"/>
      <c r="K63" s="171">
        <f>'将来負担比率（分子）の構造'!L$44</f>
        <v>7</v>
      </c>
      <c r="L63" s="171"/>
      <c r="M63" s="171"/>
      <c r="N63" s="171">
        <f>'将来負担比率（分子）の構造'!M$44</f>
        <v>4</v>
      </c>
      <c r="O63" s="171"/>
      <c r="P63" s="171"/>
    </row>
    <row r="64" spans="1:16" x14ac:dyDescent="0.15">
      <c r="A64" s="171" t="s">
        <v>34</v>
      </c>
      <c r="B64" s="171">
        <f>'将来負担比率（分子）の構造'!I$43</f>
        <v>2551</v>
      </c>
      <c r="C64" s="171"/>
      <c r="D64" s="171"/>
      <c r="E64" s="171">
        <f>'将来負担比率（分子）の構造'!J$43</f>
        <v>2280</v>
      </c>
      <c r="F64" s="171"/>
      <c r="G64" s="171"/>
      <c r="H64" s="171">
        <f>'将来負担比率（分子）の構造'!K$43</f>
        <v>1973</v>
      </c>
      <c r="I64" s="171"/>
      <c r="J64" s="171"/>
      <c r="K64" s="171">
        <f>'将来負担比率（分子）の構造'!L$43</f>
        <v>1855</v>
      </c>
      <c r="L64" s="171"/>
      <c r="M64" s="171"/>
      <c r="N64" s="171">
        <f>'将来負担比率（分子）の構造'!M$43</f>
        <v>1668</v>
      </c>
      <c r="O64" s="171"/>
      <c r="P64" s="171"/>
    </row>
    <row r="65" spans="1:16" x14ac:dyDescent="0.15">
      <c r="A65" s="171" t="s">
        <v>33</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32</v>
      </c>
      <c r="B66" s="171">
        <f>'将来負担比率（分子）の構造'!I$41</f>
        <v>8754</v>
      </c>
      <c r="C66" s="171"/>
      <c r="D66" s="171"/>
      <c r="E66" s="171">
        <f>'将来負担比率（分子）の構造'!J$41</f>
        <v>8764</v>
      </c>
      <c r="F66" s="171"/>
      <c r="G66" s="171"/>
      <c r="H66" s="171">
        <f>'将来負担比率（分子）の構造'!K$41</f>
        <v>8752</v>
      </c>
      <c r="I66" s="171"/>
      <c r="J66" s="171"/>
      <c r="K66" s="171">
        <f>'将来負担比率（分子）の構造'!L$41</f>
        <v>8759</v>
      </c>
      <c r="L66" s="171"/>
      <c r="M66" s="171"/>
      <c r="N66" s="171">
        <f>'将来負担比率（分子）の構造'!M$41</f>
        <v>8414</v>
      </c>
      <c r="O66" s="171"/>
      <c r="P66" s="171"/>
    </row>
    <row r="67" spans="1:16" x14ac:dyDescent="0.15">
      <c r="A67" s="171" t="s">
        <v>75</v>
      </c>
      <c r="B67" s="171" t="e">
        <f>NA()</f>
        <v>#N/A</v>
      </c>
      <c r="C67" s="171">
        <f>IF(ISNUMBER('将来負担比率（分子）の構造'!I$53), IF('将来負担比率（分子）の構造'!I$53 &lt; 0, 0, '将来負担比率（分子）の構造'!I$53), NA())</f>
        <v>2082</v>
      </c>
      <c r="D67" s="171" t="e">
        <f>NA()</f>
        <v>#N/A</v>
      </c>
      <c r="E67" s="171" t="e">
        <f>NA()</f>
        <v>#N/A</v>
      </c>
      <c r="F67" s="171">
        <f>IF(ISNUMBER('将来負担比率（分子）の構造'!J$53), IF('将来負担比率（分子）の構造'!J$53 &lt; 0, 0, '将来負担比率（分子）の構造'!J$53), NA())</f>
        <v>1761</v>
      </c>
      <c r="G67" s="171" t="e">
        <f>NA()</f>
        <v>#N/A</v>
      </c>
      <c r="H67" s="171" t="e">
        <f>NA()</f>
        <v>#N/A</v>
      </c>
      <c r="I67" s="171">
        <f>IF(ISNUMBER('将来負担比率（分子）の構造'!K$53), IF('将来負担比率（分子）の構造'!K$53 &lt; 0, 0, '将来負担比率（分子）の構造'!K$53), NA())</f>
        <v>1516</v>
      </c>
      <c r="J67" s="171" t="e">
        <f>NA()</f>
        <v>#N/A</v>
      </c>
      <c r="K67" s="171" t="e">
        <f>NA()</f>
        <v>#N/A</v>
      </c>
      <c r="L67" s="171">
        <f>IF(ISNUMBER('将来負担比率（分子）の構造'!L$53), IF('将来負担比率（分子）の構造'!L$53 &lt; 0, 0, '将来負担比率（分子）の構造'!L$53), NA())</f>
        <v>1220</v>
      </c>
      <c r="M67" s="171" t="e">
        <f>NA()</f>
        <v>#N/A</v>
      </c>
      <c r="N67" s="171" t="e">
        <f>NA()</f>
        <v>#N/A</v>
      </c>
      <c r="O67" s="171">
        <f>IF(ISNUMBER('将来負担比率（分子）の構造'!M$53), IF('将来負担比率（分子）の構造'!M$53 &lt; 0, 0, '将来負担比率（分子）の構造'!M$53), NA())</f>
        <v>945</v>
      </c>
      <c r="P67" s="171" t="e">
        <f>NA()</f>
        <v>#N/A</v>
      </c>
    </row>
    <row r="70" spans="1:16" x14ac:dyDescent="0.15">
      <c r="A70" s="173" t="s">
        <v>76</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77</v>
      </c>
      <c r="B72" s="175">
        <f>基金残高に係る経年分析!F55</f>
        <v>1255</v>
      </c>
      <c r="C72" s="175">
        <f>基金残高に係る経年分析!G55</f>
        <v>1255</v>
      </c>
      <c r="D72" s="175">
        <f>基金残高に係る経年分析!H55</f>
        <v>1256</v>
      </c>
    </row>
    <row r="73" spans="1:16" x14ac:dyDescent="0.15">
      <c r="A73" s="174" t="s">
        <v>78</v>
      </c>
      <c r="B73" s="175">
        <f>基金残高に係る経年分析!F56</f>
        <v>103</v>
      </c>
      <c r="C73" s="175">
        <f>基金残高に係る経年分析!G56</f>
        <v>150</v>
      </c>
      <c r="D73" s="175">
        <f>基金残高に係る経年分析!H56</f>
        <v>151</v>
      </c>
    </row>
    <row r="74" spans="1:16" x14ac:dyDescent="0.15">
      <c r="A74" s="174" t="s">
        <v>79</v>
      </c>
      <c r="B74" s="175">
        <f>基金残高に係る経年分析!F57</f>
        <v>1733</v>
      </c>
      <c r="C74" s="175">
        <f>基金残高に係る経年分析!G57</f>
        <v>1727</v>
      </c>
      <c r="D74" s="175">
        <f>基金残高に係る経年分析!H57</f>
        <v>1638</v>
      </c>
    </row>
  </sheetData>
  <sheetProtection algorithmName="SHA-512" hashValue="eGF91ukU5IiENk8sg54VzgW8rg6x7h9x5VRXJ3aH9p4LJrxilD2+/kvTI1OjPVxSqt8hp5D7R9QtotuyuB7M4Q==" saltValue="zgAr86JGNTkX9uXO6LXO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PC2022_004</cp:lastModifiedBy>
  <cp:lastPrinted>2024-03-22T00:06:28Z</cp:lastPrinted>
  <dcterms:created xsi:type="dcterms:W3CDTF">2024-03-14T00:49:32Z</dcterms:created>
  <dcterms:modified xsi:type="dcterms:W3CDTF">2025-02-04T23:35:15Z</dcterms:modified>
  <cp:category/>
</cp:coreProperties>
</file>